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Отказ_ИПР_Минэнерго_2015-2017_3\3 Обосновывающие материалы\E_3002_ВЭ\"/>
    </mc:Choice>
  </mc:AlternateContent>
  <bookViews>
    <workbookView xWindow="0" yWindow="240" windowWidth="7500" windowHeight="4065" tabRatio="771"/>
  </bookViews>
  <sheets>
    <sheet name="ССР" sheetId="8" r:id="rId1"/>
  </sheets>
  <definedNames>
    <definedName name="_xlnm.Print_Titles" localSheetId="0">ССР!$16:$20</definedName>
    <definedName name="_xlnm.Print_Area" localSheetId="0">ССР!$A$1:$H$87</definedName>
  </definedNames>
  <calcPr calcId="152511"/>
</workbook>
</file>

<file path=xl/calcChain.xml><?xml version="1.0" encoding="utf-8"?>
<calcChain xmlns="http://schemas.openxmlformats.org/spreadsheetml/2006/main">
  <c r="G79" i="8" l="1"/>
  <c r="G80" i="8" s="1"/>
  <c r="G81" i="8" s="1"/>
  <c r="F79" i="8"/>
  <c r="F80" i="8" s="1"/>
  <c r="F81" i="8" s="1"/>
  <c r="E79" i="8"/>
  <c r="D79" i="8"/>
  <c r="H78" i="8"/>
  <c r="H77" i="8"/>
  <c r="H76" i="8"/>
  <c r="H75" i="8"/>
  <c r="H74" i="8"/>
  <c r="E81" i="8" l="1"/>
  <c r="H79" i="8"/>
  <c r="D80" i="8"/>
  <c r="D81" i="8" s="1"/>
  <c r="E80" i="8"/>
  <c r="H81" i="8" l="1"/>
  <c r="H80" i="8"/>
</calcChain>
</file>

<file path=xl/comments1.xml><?xml version="1.0" encoding="utf-8"?>
<comments xmlns="http://schemas.openxmlformats.org/spreadsheetml/2006/main">
  <authors>
    <author>Алексей</author>
    <author>nsavkin</author>
    <author>Alex</author>
  </authors>
  <commentList>
    <comment ref="C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230 значение&gt;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&lt;Всего по расчету(руб./тыс.руб.)&gt;</t>
        </r>
      </text>
    </comment>
    <comment ref="C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102 значение&gt;</t>
        </r>
      </text>
    </comment>
    <comment ref="A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sharedStrings.xml><?xml version="1.0" encoding="utf-8"?>
<sst xmlns="http://schemas.openxmlformats.org/spreadsheetml/2006/main" count="133" uniqueCount="121">
  <si>
    <t xml:space="preserve">Заказчик 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</si>
  <si>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</si>
  <si>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</si>
  <si>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</si>
  <si>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</si>
  <si>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</si>
  <si>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</si>
  <si>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</si>
  <si>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</si>
  <si>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</si>
  <si>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</si>
  <si>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02-01-01</t>
  </si>
  <si>
    <t>Демонтажные работы.</t>
  </si>
  <si>
    <t>02-02-01</t>
  </si>
  <si>
    <t>Конструктивные и объемно-планировочные решения. Реконструкция ОРУ 110 кВ.</t>
  </si>
  <si>
    <t>02-03-01</t>
  </si>
  <si>
    <t>Конструктивные и объемно-планировочные решения. Реконструкция ОРУ 220 кВ.</t>
  </si>
  <si>
    <t>02-04-01</t>
  </si>
  <si>
    <t>Конструктивные и объемно-планировочные решения. Установка АТ-2.</t>
  </si>
  <si>
    <t>02-05-01</t>
  </si>
  <si>
    <t>Электротехнические решения. Реконструкция ОРУ 110 кВ.</t>
  </si>
  <si>
    <t>02-06-01</t>
  </si>
  <si>
    <t>Электротехнические решения. Реконструкция ОРУ 220 кВ.</t>
  </si>
  <si>
    <t>02-07-01</t>
  </si>
  <si>
    <t>Электротехнические решения. Установка АТ-2.</t>
  </si>
  <si>
    <t>02-08-01</t>
  </si>
  <si>
    <t>Электротехнические решения. Собственные нужды. Система переменного и постоянного тока.</t>
  </si>
  <si>
    <t>02-09-01</t>
  </si>
  <si>
    <t>Телемеханика.</t>
  </si>
  <si>
    <t>02-10-01</t>
  </si>
  <si>
    <t>АИИС КУЭ.</t>
  </si>
  <si>
    <t>02-11-01</t>
  </si>
  <si>
    <t>Релейная защита, управление и автоматика.</t>
  </si>
  <si>
    <t>02-12-01</t>
  </si>
  <si>
    <t>Противоаварийная автоматика.</t>
  </si>
  <si>
    <t>02-13-01</t>
  </si>
  <si>
    <t>Регистрация аварийных событий.</t>
  </si>
  <si>
    <t>02-14-01</t>
  </si>
  <si>
    <t>Сети связи.</t>
  </si>
  <si>
    <t/>
  </si>
  <si>
    <t>Итого по Главе 2. "Основные объекты строительства"</t>
  </si>
  <si>
    <t>Глава 7. Благоустройство и озеленение территории</t>
  </si>
  <si>
    <t>07-01-01</t>
  </si>
  <si>
    <t>Планировочная организация земельного участка.</t>
  </si>
  <si>
    <t>07-02-01</t>
  </si>
  <si>
    <t>Система водоотведения.</t>
  </si>
  <si>
    <t>Итого по Главе 7. "Благоустройство и озеленение территории"</t>
  </si>
  <si>
    <t>Итого по Главам 1-7</t>
  </si>
  <si>
    <t>Глава 8. Временные здания и сооружения</t>
  </si>
  <si>
    <t>ГСН-81-05-01-2001 п.2,6, п. 2.1 общие положения</t>
  </si>
  <si>
    <t>Временные здания и сооружения - 3,9%, К=0,8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</si>
  <si>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</si>
  <si>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</si>
  <si>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</si>
  <si>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09-01</t>
  </si>
  <si>
    <t>Пусконаладочные работы.</t>
  </si>
  <si>
    <t>09-02-01</t>
  </si>
  <si>
    <t>Определение электромагнитной обстановки</t>
  </si>
  <si>
    <t>09-03-01</t>
  </si>
  <si>
    <t>Затраты, связанные с командированием рабочих для выполнения строительных, монтажных и специальных строительных работ</t>
  </si>
  <si>
    <t>09-04-01</t>
  </si>
  <si>
    <t>Стоимость перебазировки техники</t>
  </si>
  <si>
    <t>ГСН-81-05-02-2007 прил. 1, табл. 4, п.2.4</t>
  </si>
  <si>
    <t>Производство работ в зимнее время - 7%</t>
  </si>
  <si>
    <t>МДС 81-35.2004 прил.8 п.9.9</t>
  </si>
  <si>
    <t>Добровольное страхование - 1%</t>
  </si>
  <si>
    <t>Итого по Главе 9. "Прочие работы и затраты"</t>
  </si>
  <si>
    <t>Итого по Главам 1-9</t>
  </si>
  <si>
    <t>Глава 12. Проектные и изыскательские работы</t>
  </si>
  <si>
    <t>12-01-01</t>
  </si>
  <si>
    <t>Разработка проектной документации</t>
  </si>
  <si>
    <t>12-01-02</t>
  </si>
  <si>
    <t>Разработка рабочей документации</t>
  </si>
  <si>
    <t>12-01-03</t>
  </si>
  <si>
    <t>Инженерно-геодезические работы</t>
  </si>
  <si>
    <t>12-01-04</t>
  </si>
  <si>
    <t>Инженерно-геологические работы</t>
  </si>
  <si>
    <t>12-01-05</t>
  </si>
  <si>
    <t>Разработка основных технических решений</t>
  </si>
  <si>
    <t>12-01-06</t>
  </si>
  <si>
    <t>Разработка технической части конкурсной документации</t>
  </si>
  <si>
    <t>Расчет</t>
  </si>
  <si>
    <t>Экспертиза проекта</t>
  </si>
  <si>
    <t>Прил. №1 к ДС №1 от 01.10.2015 г. к договору №347 от 12.12.2013 г.</t>
  </si>
  <si>
    <t>Корректировка проектно-сметной документации</t>
  </si>
  <si>
    <t>Получение положительного заключения экспертизы</t>
  </si>
  <si>
    <t>Корректировка рабочей и конкурсной документации</t>
  </si>
  <si>
    <t>МДС 81-35.2004 прил.8 п.12.3</t>
  </si>
  <si>
    <t>Авторский надзор - 0,2%</t>
  </si>
  <si>
    <t>Итого по Главе 12. "Проектные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</si>
  <si>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</si>
  <si>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</si>
  <si>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</si>
  <si>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</si>
  <si>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</si>
  <si>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Всего по сводному расчету</t>
  </si>
  <si>
    <t>Реконструкция ПС 220 кВ Мамакан</t>
  </si>
  <si>
    <t>Перевод в цены 2 кв. 2017 г.</t>
  </si>
  <si>
    <t>Индексы цен в строительстве на 2 кв. 2017 г. по Иркутской обл.</t>
  </si>
  <si>
    <t>Строительно-монтажные работы И=7,56*1,037</t>
  </si>
  <si>
    <t>Прил.5 к письму Минстроя России от 03.07.2016 г. №17269-ХМ/09</t>
  </si>
  <si>
    <t>Оборудование И=4,28*1,037</t>
  </si>
  <si>
    <t>Прил.4 к письму Минстроя России от 03.07.2016 г. №17269-ХМ/09</t>
  </si>
  <si>
    <t>Прочие работы и затраты И=8,42*1,037</t>
  </si>
  <si>
    <t>Прил.3 к письму Минстроя России от 03.07.2016 г. №17269-ХМ/09</t>
  </si>
  <si>
    <t>Проектные и изыскательские работы И=3,92*1,03*1,037 (с непредвиденными)</t>
  </si>
  <si>
    <t>Прил.1 к письму Минстроя России от 03.07.2016 г. №17269-ХМ/09</t>
  </si>
  <si>
    <t>Пусконаладочные работы И=7,54*1,037</t>
  </si>
  <si>
    <t>Всего по сводному расчету в ценах 2 кв. 2017 г.</t>
  </si>
  <si>
    <t>НДС 18%</t>
  </si>
  <si>
    <t>Составлен в ценах по состоянию на 1.01.2001 г. с индексным переходом в цены 2 кв.2017 г.</t>
  </si>
  <si>
    <t>Всего по сводному расчету в ценах 2001 г.</t>
  </si>
  <si>
    <t>«    »________________2017 г.</t>
  </si>
  <si>
    <r>
      <t xml:space="preserve">Сводный сметный расчет в сумме с НДС </t>
    </r>
    <r>
      <rPr>
        <b/>
        <sz val="10"/>
        <rFont val="Times New Roman"/>
        <family val="1"/>
        <charset val="204"/>
      </rPr>
      <t>1 076 327,06 тыс. руб.</t>
    </r>
  </si>
  <si>
    <t>Утверждаю:</t>
  </si>
  <si>
    <t>Директор АО "Витимэнерго"</t>
  </si>
  <si>
    <t>АО "Витимэнерго"</t>
  </si>
  <si>
    <r>
      <t xml:space="preserve">Сводный сметный расчет в сумме без НДС </t>
    </r>
    <r>
      <rPr>
        <b/>
        <sz val="10"/>
        <rFont val="Times New Roman"/>
        <family val="1"/>
        <charset val="204"/>
      </rPr>
      <t>912 141,58 тыс. руб.</t>
    </r>
  </si>
  <si>
    <t>_______________ А.Р. Машковский</t>
  </si>
  <si>
    <t>Начальник проектного отдела                                                                     А.В. Кобец</t>
  </si>
  <si>
    <t>СВОДНЫЙ СМЕТНЫЙ РАСЧЕТ СТОИМОСТИ СТРОИТЕЛЬСТВА Е_3002_ВЭ_2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</si>
</sst>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0"/>
    <xf numFmtId="0" fontId="3" fillId="0" borderId="0"/>
  </cellStyleXfs>
  <cellXfs count="43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 vertical="center"/>
    </xf>
    <xf numFmtId="0" fontId="3" fillId="0" borderId="0" xfId="11" applyFont="1"/>
    <xf numFmtId="0" fontId="3" fillId="0" borderId="0" xfId="23" applyAlignment="1">
      <alignment horizontal="left"/>
    </xf>
    <xf numFmtId="0" fontId="3" fillId="0" borderId="4" xfId="22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1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3" fillId="0" borderId="2" xfId="23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2" xfId="23" applyFont="1" applyBorder="1" applyAlignment="1">
      <alignment horizontal="center" vertical="center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H84"/>
  <sheetViews>
    <sheetView showGridLines="0" tabSelected="1" zoomScaleNormal="100" zoomScaleSheetLayoutView="100" workbookViewId="0">
      <pane ySplit="20" topLeftCell="A21" activePane="bottomLeft" state="frozen"/>
      <selection pane="bottomLeft" activeCell="C12" sqref="C12"/>
    </sheetView>
  </sheetViews>
  <sheetFormatPr defaultRowHeight="12.75" x14ac:dyDescent="0.2"/>
  <cols>
    <col min="1" max="1" width="5.28515625" customWidth="1"/>
    <col min="2" max="2" width="16.5703125" customWidth="1"/>
    <col min="3" max="3" width="40.140625" customWidth="1"/>
    <col min="4" max="8" width="16.7109375" customWidth="1"/>
  </cols>
  <sheetData>
    <row r="1" spans="1:8" x14ac:dyDescent="0.2">
      <c r="A1" s="1"/>
      <c r="B1" s="2"/>
      <c r="C1" s="3"/>
      <c r="D1" s="4"/>
      <c r="E1" s="4"/>
      <c r="F1" s="4"/>
      <c r="G1" s="33" t="s">
        <v>114</v>
      </c>
      <c r="H1" s="33"/>
    </row>
    <row r="2" spans="1:8" x14ac:dyDescent="0.2">
      <c r="A2" s="1"/>
      <c r="B2" s="2"/>
      <c r="C2" s="3"/>
      <c r="D2" s="4"/>
      <c r="E2" s="4"/>
      <c r="F2" s="4"/>
      <c r="G2" s="33" t="s">
        <v>115</v>
      </c>
      <c r="H2" s="33"/>
    </row>
    <row r="3" spans="1:8" x14ac:dyDescent="0.2">
      <c r="A3" s="1"/>
      <c r="B3" s="2"/>
      <c r="C3" s="3"/>
      <c r="D3" s="4"/>
      <c r="E3" s="4"/>
      <c r="F3" s="4"/>
      <c r="G3" s="28"/>
      <c r="H3" s="28"/>
    </row>
    <row r="4" spans="1:8" x14ac:dyDescent="0.2">
      <c r="A4" s="1"/>
      <c r="B4" s="2"/>
      <c r="C4" s="3"/>
      <c r="D4" s="4"/>
      <c r="E4" s="4"/>
      <c r="F4" s="4"/>
      <c r="G4" s="33" t="s">
        <v>118</v>
      </c>
      <c r="H4" s="33"/>
    </row>
    <row r="5" spans="1:8" x14ac:dyDescent="0.2">
      <c r="A5" s="1"/>
      <c r="B5" s="2" t="s">
        <v>0</v>
      </c>
      <c r="C5" s="36" t="s">
        <v>116</v>
      </c>
      <c r="D5" s="36"/>
      <c r="E5" s="36"/>
      <c r="F5" s="36"/>
      <c r="G5" s="36"/>
      <c r="H5" s="4"/>
    </row>
    <row r="6" spans="1:8" x14ac:dyDescent="0.2">
      <c r="A6" s="1"/>
      <c r="B6" s="2"/>
      <c r="C6" s="39"/>
      <c r="D6" s="39"/>
      <c r="E6" s="39"/>
      <c r="F6" s="39"/>
      <c r="G6" s="39"/>
      <c r="H6" s="4"/>
    </row>
    <row r="7" spans="1:8" x14ac:dyDescent="0.2">
      <c r="A7" s="1"/>
      <c r="B7" s="8" t="s">
        <v>113</v>
      </c>
      <c r="C7" s="3"/>
      <c r="D7" s="4"/>
      <c r="E7" s="5"/>
      <c r="F7" s="4"/>
      <c r="G7" s="4"/>
      <c r="H7" s="4"/>
    </row>
    <row r="8" spans="1:8" x14ac:dyDescent="0.2">
      <c r="A8" s="1"/>
      <c r="B8" s="8" t="s">
        <v>117</v>
      </c>
      <c r="C8" s="3"/>
      <c r="D8" s="4"/>
      <c r="E8" s="5"/>
      <c r="F8" s="4"/>
      <c r="G8" s="4"/>
      <c r="H8" s="4"/>
    </row>
    <row r="9" spans="1:8" ht="17.25" customHeight="1" x14ac:dyDescent="0.2">
      <c r="A9" s="1"/>
      <c r="B9" s="2" t="s">
        <v>112</v>
      </c>
      <c r="C9" s="3"/>
      <c r="D9" s="6"/>
      <c r="E9" s="6"/>
      <c r="F9" s="6"/>
      <c r="G9" s="6"/>
      <c r="H9" s="4"/>
    </row>
    <row r="10" spans="1:8" x14ac:dyDescent="0.2">
      <c r="A10" s="1"/>
      <c r="B10" s="2"/>
      <c r="C10" s="3"/>
      <c r="D10" s="6"/>
      <c r="E10" s="6"/>
      <c r="F10" s="6"/>
      <c r="G10" s="4"/>
      <c r="H10" s="4"/>
    </row>
    <row r="11" spans="1:8" x14ac:dyDescent="0.2">
      <c r="A11" s="1"/>
      <c r="B11" s="2"/>
      <c r="C11" s="40" t="s">
        <v>120</v>
      </c>
      <c r="D11" s="40"/>
      <c r="E11" s="40"/>
      <c r="F11" s="40"/>
      <c r="G11" s="40"/>
      <c r="H11" s="4"/>
    </row>
    <row r="12" spans="1:8" x14ac:dyDescent="0.2">
      <c r="A12" s="1"/>
      <c r="B12" s="2"/>
      <c r="C12" s="3"/>
      <c r="D12" s="7"/>
      <c r="E12" s="6"/>
      <c r="F12" s="4"/>
      <c r="G12" s="4"/>
      <c r="H12" s="4"/>
    </row>
    <row r="13" spans="1:8" ht="14.25" x14ac:dyDescent="0.2">
      <c r="A13" s="1"/>
      <c r="B13" s="2"/>
      <c r="C13" s="42" t="s">
        <v>96</v>
      </c>
      <c r="D13" s="42"/>
      <c r="E13" s="42"/>
      <c r="F13" s="42"/>
      <c r="G13" s="42"/>
      <c r="H13" s="4"/>
    </row>
    <row r="14" spans="1:8" x14ac:dyDescent="0.2">
      <c r="A14" s="1"/>
      <c r="B14" s="2"/>
      <c r="C14" s="41"/>
      <c r="D14" s="41"/>
      <c r="E14" s="41"/>
      <c r="F14" s="41"/>
      <c r="G14" s="41"/>
      <c r="H14" s="4"/>
    </row>
    <row r="15" spans="1:8" x14ac:dyDescent="0.2">
      <c r="A15" s="27" t="s">
        <v>110</v>
      </c>
      <c r="B15" s="9"/>
      <c r="C15" s="3"/>
      <c r="D15" s="7"/>
      <c r="E15" s="4"/>
      <c r="F15" s="4"/>
      <c r="G15" s="4"/>
      <c r="H15" s="4"/>
    </row>
    <row r="16" spans="1:8" x14ac:dyDescent="0.2">
      <c r="A16" s="30" t="s">
        <v>1</v>
      </c>
      <c r="B16" s="37" t="s">
        <v>2</v>
      </c>
      <c r="C16" s="30" t="s">
        <v>3</v>
      </c>
      <c r="D16" s="38" t="s">
        <v>4</v>
      </c>
      <c r="E16" s="38"/>
      <c r="F16" s="38"/>
      <c r="G16" s="38"/>
      <c r="H16" s="30" t="s">
        <v>5</v>
      </c>
    </row>
    <row r="17" spans="1:8" x14ac:dyDescent="0.2">
      <c r="A17" s="30"/>
      <c r="B17" s="37"/>
      <c r="C17" s="30"/>
      <c r="D17" s="30" t="s">
        <v>6</v>
      </c>
      <c r="E17" s="30" t="s">
        <v>7</v>
      </c>
      <c r="F17" s="30" t="s">
        <v>8</v>
      </c>
      <c r="G17" s="30" t="s">
        <v>9</v>
      </c>
      <c r="H17" s="30"/>
    </row>
    <row r="18" spans="1:8" x14ac:dyDescent="0.2">
      <c r="A18" s="30"/>
      <c r="B18" s="37"/>
      <c r="C18" s="30"/>
      <c r="D18" s="30"/>
      <c r="E18" s="30"/>
      <c r="F18" s="30"/>
      <c r="G18" s="30"/>
      <c r="H18" s="30"/>
    </row>
    <row r="19" spans="1:8" x14ac:dyDescent="0.2">
      <c r="A19" s="30"/>
      <c r="B19" s="37"/>
      <c r="C19" s="30"/>
      <c r="D19" s="30"/>
      <c r="E19" s="30"/>
      <c r="F19" s="30"/>
      <c r="G19" s="30"/>
      <c r="H19" s="30"/>
    </row>
    <row r="20" spans="1:8" x14ac:dyDescent="0.2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</row>
    <row r="21" spans="1:8" ht="21" customHeight="1" x14ac:dyDescent="0.2">
      <c r="A21" s="31" t="s">
        <v>10</v>
      </c>
      <c r="B21" s="32"/>
      <c r="C21" s="32"/>
      <c r="D21" s="32"/>
      <c r="E21" s="32"/>
      <c r="F21" s="32"/>
      <c r="G21" s="32"/>
      <c r="H21" s="32"/>
    </row>
    <row r="22" spans="1:8" x14ac:dyDescent="0.2">
      <c r="A22" s="11">
        <v>1</v>
      </c>
      <c r="B22" s="12" t="s">
        <v>11</v>
      </c>
      <c r="C22" s="13" t="s">
        <v>12</v>
      </c>
      <c r="D22" s="18">
        <v>1050.8800000000001</v>
      </c>
      <c r="E22" s="18">
        <v>197.56</v>
      </c>
      <c r="F22" s="18"/>
      <c r="G22" s="18"/>
      <c r="H22" s="18">
        <v>1248.44</v>
      </c>
    </row>
    <row r="23" spans="1:8" ht="25.5" x14ac:dyDescent="0.2">
      <c r="A23" s="11">
        <v>2</v>
      </c>
      <c r="B23" s="12" t="s">
        <v>13</v>
      </c>
      <c r="C23" s="13" t="s">
        <v>14</v>
      </c>
      <c r="D23" s="18">
        <v>806.08</v>
      </c>
      <c r="E23" s="18"/>
      <c r="F23" s="18"/>
      <c r="G23" s="18"/>
      <c r="H23" s="18">
        <v>806.08</v>
      </c>
    </row>
    <row r="24" spans="1:8" ht="25.5" x14ac:dyDescent="0.2">
      <c r="A24" s="11">
        <v>3</v>
      </c>
      <c r="B24" s="12" t="s">
        <v>15</v>
      </c>
      <c r="C24" s="13" t="s">
        <v>16</v>
      </c>
      <c r="D24" s="18">
        <v>2703.82</v>
      </c>
      <c r="E24" s="18"/>
      <c r="F24" s="18"/>
      <c r="G24" s="18"/>
      <c r="H24" s="18">
        <v>2703.82</v>
      </c>
    </row>
    <row r="25" spans="1:8" ht="25.5" x14ac:dyDescent="0.2">
      <c r="A25" s="11">
        <v>4</v>
      </c>
      <c r="B25" s="12" t="s">
        <v>17</v>
      </c>
      <c r="C25" s="13" t="s">
        <v>18</v>
      </c>
      <c r="D25" s="18">
        <v>290.35000000000002</v>
      </c>
      <c r="E25" s="18">
        <v>2.33</v>
      </c>
      <c r="F25" s="18"/>
      <c r="G25" s="18"/>
      <c r="H25" s="18">
        <v>292.68</v>
      </c>
    </row>
    <row r="26" spans="1:8" ht="25.5" x14ac:dyDescent="0.2">
      <c r="A26" s="11">
        <v>5</v>
      </c>
      <c r="B26" s="12" t="s">
        <v>19</v>
      </c>
      <c r="C26" s="13" t="s">
        <v>20</v>
      </c>
      <c r="D26" s="18">
        <v>0.45</v>
      </c>
      <c r="E26" s="18">
        <v>1716.49</v>
      </c>
      <c r="F26" s="18">
        <v>18736.310000000001</v>
      </c>
      <c r="G26" s="18"/>
      <c r="H26" s="18">
        <v>20453.25</v>
      </c>
    </row>
    <row r="27" spans="1:8" ht="25.5" x14ac:dyDescent="0.2">
      <c r="A27" s="11">
        <v>6</v>
      </c>
      <c r="B27" s="12" t="s">
        <v>21</v>
      </c>
      <c r="C27" s="13" t="s">
        <v>22</v>
      </c>
      <c r="D27" s="18">
        <v>1.75</v>
      </c>
      <c r="E27" s="18">
        <v>2174.54</v>
      </c>
      <c r="F27" s="18">
        <v>39318.03</v>
      </c>
      <c r="G27" s="18"/>
      <c r="H27" s="18">
        <v>41494.32</v>
      </c>
    </row>
    <row r="28" spans="1:8" x14ac:dyDescent="0.2">
      <c r="A28" s="11">
        <v>7</v>
      </c>
      <c r="B28" s="12" t="s">
        <v>23</v>
      </c>
      <c r="C28" s="13" t="s">
        <v>24</v>
      </c>
      <c r="D28" s="18">
        <v>0.14000000000000001</v>
      </c>
      <c r="E28" s="18">
        <v>282.19</v>
      </c>
      <c r="F28" s="18">
        <v>46396.39</v>
      </c>
      <c r="G28" s="18"/>
      <c r="H28" s="18">
        <v>46678.720000000001</v>
      </c>
    </row>
    <row r="29" spans="1:8" ht="38.25" x14ac:dyDescent="0.2">
      <c r="A29" s="11">
        <v>8</v>
      </c>
      <c r="B29" s="12" t="s">
        <v>25</v>
      </c>
      <c r="C29" s="13" t="s">
        <v>26</v>
      </c>
      <c r="D29" s="18"/>
      <c r="E29" s="18">
        <v>1263.6500000000001</v>
      </c>
      <c r="F29" s="18">
        <v>5456.07</v>
      </c>
      <c r="G29" s="18"/>
      <c r="H29" s="18">
        <v>6719.72</v>
      </c>
    </row>
    <row r="30" spans="1:8" x14ac:dyDescent="0.2">
      <c r="A30" s="11">
        <v>9</v>
      </c>
      <c r="B30" s="12" t="s">
        <v>27</v>
      </c>
      <c r="C30" s="13" t="s">
        <v>28</v>
      </c>
      <c r="D30" s="18"/>
      <c r="E30" s="18">
        <v>681.43</v>
      </c>
      <c r="F30" s="18">
        <v>2959.11</v>
      </c>
      <c r="G30" s="18"/>
      <c r="H30" s="18">
        <v>3640.54</v>
      </c>
    </row>
    <row r="31" spans="1:8" x14ac:dyDescent="0.2">
      <c r="A31" s="11">
        <v>10</v>
      </c>
      <c r="B31" s="12" t="s">
        <v>29</v>
      </c>
      <c r="C31" s="13" t="s">
        <v>30</v>
      </c>
      <c r="D31" s="18"/>
      <c r="E31" s="18">
        <v>1031.92</v>
      </c>
      <c r="F31" s="18">
        <v>271.26</v>
      </c>
      <c r="G31" s="18"/>
      <c r="H31" s="18">
        <v>1303.18</v>
      </c>
    </row>
    <row r="32" spans="1:8" x14ac:dyDescent="0.2">
      <c r="A32" s="11">
        <v>11</v>
      </c>
      <c r="B32" s="12" t="s">
        <v>31</v>
      </c>
      <c r="C32" s="13" t="s">
        <v>32</v>
      </c>
      <c r="D32" s="18"/>
      <c r="E32" s="18">
        <v>4184.72</v>
      </c>
      <c r="F32" s="18">
        <v>33014.269999999997</v>
      </c>
      <c r="G32" s="18"/>
      <c r="H32" s="18">
        <v>37198.99</v>
      </c>
    </row>
    <row r="33" spans="1:8" x14ac:dyDescent="0.2">
      <c r="A33" s="11">
        <v>12</v>
      </c>
      <c r="B33" s="12" t="s">
        <v>33</v>
      </c>
      <c r="C33" s="13" t="s">
        <v>34</v>
      </c>
      <c r="D33" s="18"/>
      <c r="E33" s="18">
        <v>517.83000000000004</v>
      </c>
      <c r="F33" s="18">
        <v>2450.83</v>
      </c>
      <c r="G33" s="18"/>
      <c r="H33" s="18">
        <v>2968.66</v>
      </c>
    </row>
    <row r="34" spans="1:8" x14ac:dyDescent="0.2">
      <c r="A34" s="11">
        <v>13</v>
      </c>
      <c r="B34" s="12" t="s">
        <v>35</v>
      </c>
      <c r="C34" s="13" t="s">
        <v>36</v>
      </c>
      <c r="D34" s="18"/>
      <c r="E34" s="18">
        <v>318.24</v>
      </c>
      <c r="F34" s="18">
        <v>762.88</v>
      </c>
      <c r="G34" s="18"/>
      <c r="H34" s="18">
        <v>1081.1199999999999</v>
      </c>
    </row>
    <row r="35" spans="1:8" x14ac:dyDescent="0.2">
      <c r="A35" s="11">
        <v>14</v>
      </c>
      <c r="B35" s="12" t="s">
        <v>37</v>
      </c>
      <c r="C35" s="13" t="s">
        <v>38</v>
      </c>
      <c r="D35" s="18"/>
      <c r="E35" s="18">
        <v>181.2</v>
      </c>
      <c r="F35" s="18">
        <v>4355.28</v>
      </c>
      <c r="G35" s="18"/>
      <c r="H35" s="18">
        <v>4536.4799999999996</v>
      </c>
    </row>
    <row r="36" spans="1:8" ht="25.5" x14ac:dyDescent="0.2">
      <c r="A36" s="11"/>
      <c r="B36" s="12" t="s">
        <v>39</v>
      </c>
      <c r="C36" s="13" t="s">
        <v>40</v>
      </c>
      <c r="D36" s="18">
        <v>4853.47</v>
      </c>
      <c r="E36" s="18">
        <v>12552.1</v>
      </c>
      <c r="F36" s="18">
        <v>153720.43</v>
      </c>
      <c r="G36" s="18"/>
      <c r="H36" s="18">
        <v>171126</v>
      </c>
    </row>
    <row r="37" spans="1:8" ht="21" customHeight="1" x14ac:dyDescent="0.2">
      <c r="A37" s="31" t="s">
        <v>41</v>
      </c>
      <c r="B37" s="32"/>
      <c r="C37" s="32"/>
      <c r="D37" s="32"/>
      <c r="E37" s="32"/>
      <c r="F37" s="32"/>
      <c r="G37" s="32"/>
      <c r="H37" s="32"/>
    </row>
    <row r="38" spans="1:8" ht="25.5" x14ac:dyDescent="0.2">
      <c r="A38" s="11">
        <v>15</v>
      </c>
      <c r="B38" s="12" t="s">
        <v>42</v>
      </c>
      <c r="C38" s="13" t="s">
        <v>43</v>
      </c>
      <c r="D38" s="18">
        <v>640.04999999999995</v>
      </c>
      <c r="E38" s="18"/>
      <c r="F38" s="18"/>
      <c r="G38" s="18"/>
      <c r="H38" s="18">
        <v>640.04999999999995</v>
      </c>
    </row>
    <row r="39" spans="1:8" x14ac:dyDescent="0.2">
      <c r="A39" s="11">
        <v>16</v>
      </c>
      <c r="B39" s="12" t="s">
        <v>44</v>
      </c>
      <c r="C39" s="13" t="s">
        <v>45</v>
      </c>
      <c r="D39" s="18">
        <v>5.43</v>
      </c>
      <c r="E39" s="18"/>
      <c r="F39" s="18"/>
      <c r="G39" s="18"/>
      <c r="H39" s="18">
        <v>5.43</v>
      </c>
    </row>
    <row r="40" spans="1:8" ht="25.5" x14ac:dyDescent="0.2">
      <c r="A40" s="11"/>
      <c r="B40" s="12" t="s">
        <v>39</v>
      </c>
      <c r="C40" s="13" t="s">
        <v>46</v>
      </c>
      <c r="D40" s="18">
        <v>645.48</v>
      </c>
      <c r="E40" s="18"/>
      <c r="F40" s="18"/>
      <c r="G40" s="18"/>
      <c r="H40" s="18">
        <v>645.48</v>
      </c>
    </row>
    <row r="41" spans="1:8" x14ac:dyDescent="0.2">
      <c r="A41" s="11"/>
      <c r="B41" s="12" t="s">
        <v>39</v>
      </c>
      <c r="C41" s="13" t="s">
        <v>47</v>
      </c>
      <c r="D41" s="18">
        <v>5498.95</v>
      </c>
      <c r="E41" s="18">
        <v>12552.1</v>
      </c>
      <c r="F41" s="18">
        <v>153720.43</v>
      </c>
      <c r="G41" s="18"/>
      <c r="H41" s="18">
        <v>171771.48</v>
      </c>
    </row>
    <row r="42" spans="1:8" ht="21" customHeight="1" x14ac:dyDescent="0.2">
      <c r="A42" s="31" t="s">
        <v>48</v>
      </c>
      <c r="B42" s="32"/>
      <c r="C42" s="32"/>
      <c r="D42" s="32"/>
      <c r="E42" s="32"/>
      <c r="F42" s="32"/>
      <c r="G42" s="32"/>
      <c r="H42" s="32"/>
    </row>
    <row r="43" spans="1:8" ht="38.25" x14ac:dyDescent="0.2">
      <c r="A43" s="11">
        <v>17</v>
      </c>
      <c r="B43" s="12" t="s">
        <v>49</v>
      </c>
      <c r="C43" s="13" t="s">
        <v>50</v>
      </c>
      <c r="D43" s="18">
        <v>171.57</v>
      </c>
      <c r="E43" s="18">
        <v>391.63</v>
      </c>
      <c r="F43" s="18"/>
      <c r="G43" s="18"/>
      <c r="H43" s="18">
        <v>563.20000000000005</v>
      </c>
    </row>
    <row r="44" spans="1:8" ht="25.5" x14ac:dyDescent="0.2">
      <c r="A44" s="11"/>
      <c r="B44" s="12" t="s">
        <v>39</v>
      </c>
      <c r="C44" s="13" t="s">
        <v>51</v>
      </c>
      <c r="D44" s="18">
        <v>171.57</v>
      </c>
      <c r="E44" s="18">
        <v>391.63</v>
      </c>
      <c r="F44" s="18"/>
      <c r="G44" s="18"/>
      <c r="H44" s="18">
        <v>563.20000000000005</v>
      </c>
    </row>
    <row r="45" spans="1:8" x14ac:dyDescent="0.2">
      <c r="A45" s="11"/>
      <c r="B45" s="12" t="s">
        <v>39</v>
      </c>
      <c r="C45" s="13" t="s">
        <v>52</v>
      </c>
      <c r="D45" s="18">
        <v>5670.52</v>
      </c>
      <c r="E45" s="18">
        <v>12943.73</v>
      </c>
      <c r="F45" s="18">
        <v>153720.43</v>
      </c>
      <c r="G45" s="18"/>
      <c r="H45" s="18">
        <v>172334.68</v>
      </c>
    </row>
    <row r="46" spans="1:8" ht="21" customHeight="1" x14ac:dyDescent="0.2">
      <c r="A46" s="31" t="s">
        <v>53</v>
      </c>
      <c r="B46" s="32"/>
      <c r="C46" s="32"/>
      <c r="D46" s="32"/>
      <c r="E46" s="32"/>
      <c r="F46" s="32"/>
      <c r="G46" s="32"/>
      <c r="H46" s="32"/>
    </row>
    <row r="47" spans="1:8" x14ac:dyDescent="0.2">
      <c r="A47" s="11">
        <v>18</v>
      </c>
      <c r="B47" s="12" t="s">
        <v>54</v>
      </c>
      <c r="C47" s="13" t="s">
        <v>55</v>
      </c>
      <c r="D47" s="18"/>
      <c r="E47" s="18"/>
      <c r="F47" s="18"/>
      <c r="G47" s="18">
        <v>1454.55</v>
      </c>
      <c r="H47" s="18">
        <v>1454.55</v>
      </c>
    </row>
    <row r="48" spans="1:8" x14ac:dyDescent="0.2">
      <c r="A48" s="11">
        <v>19</v>
      </c>
      <c r="B48" s="12" t="s">
        <v>56</v>
      </c>
      <c r="C48" s="13" t="s">
        <v>57</v>
      </c>
      <c r="D48" s="18"/>
      <c r="E48" s="18"/>
      <c r="F48" s="18"/>
      <c r="G48" s="18">
        <v>44.47</v>
      </c>
      <c r="H48" s="18">
        <v>44.47</v>
      </c>
    </row>
    <row r="49" spans="1:8" ht="38.25" x14ac:dyDescent="0.2">
      <c r="A49" s="11">
        <v>20</v>
      </c>
      <c r="B49" s="12" t="s">
        <v>58</v>
      </c>
      <c r="C49" s="13" t="s">
        <v>59</v>
      </c>
      <c r="D49" s="18"/>
      <c r="E49" s="18"/>
      <c r="F49" s="18"/>
      <c r="G49" s="18">
        <v>574.52</v>
      </c>
      <c r="H49" s="18">
        <v>574.52</v>
      </c>
    </row>
    <row r="50" spans="1:8" x14ac:dyDescent="0.2">
      <c r="A50" s="11">
        <v>21</v>
      </c>
      <c r="B50" s="12" t="s">
        <v>60</v>
      </c>
      <c r="C50" s="13" t="s">
        <v>61</v>
      </c>
      <c r="D50" s="18"/>
      <c r="E50" s="18"/>
      <c r="F50" s="18"/>
      <c r="G50" s="18">
        <v>379.15</v>
      </c>
      <c r="H50" s="18">
        <v>379.15</v>
      </c>
    </row>
    <row r="51" spans="1:8" ht="38.25" x14ac:dyDescent="0.2">
      <c r="A51" s="11">
        <v>22</v>
      </c>
      <c r="B51" s="12" t="s">
        <v>62</v>
      </c>
      <c r="C51" s="13" t="s">
        <v>63</v>
      </c>
      <c r="D51" s="18">
        <v>396.94</v>
      </c>
      <c r="E51" s="18">
        <v>906.06</v>
      </c>
      <c r="F51" s="18"/>
      <c r="G51" s="18"/>
      <c r="H51" s="18">
        <v>1303</v>
      </c>
    </row>
    <row r="52" spans="1:8" ht="25.5" x14ac:dyDescent="0.2">
      <c r="A52" s="11">
        <v>23</v>
      </c>
      <c r="B52" s="12" t="s">
        <v>64</v>
      </c>
      <c r="C52" s="13" t="s">
        <v>65</v>
      </c>
      <c r="D52" s="18"/>
      <c r="E52" s="18"/>
      <c r="F52" s="18"/>
      <c r="G52" s="18">
        <v>1723.35</v>
      </c>
      <c r="H52" s="18">
        <v>1723.35</v>
      </c>
    </row>
    <row r="53" spans="1:8" x14ac:dyDescent="0.2">
      <c r="A53" s="11"/>
      <c r="B53" s="12" t="s">
        <v>39</v>
      </c>
      <c r="C53" s="13" t="s">
        <v>66</v>
      </c>
      <c r="D53" s="18">
        <v>396.94</v>
      </c>
      <c r="E53" s="18">
        <v>906.06</v>
      </c>
      <c r="F53" s="18"/>
      <c r="G53" s="18">
        <v>4176.04</v>
      </c>
      <c r="H53" s="18">
        <v>5479.04</v>
      </c>
    </row>
    <row r="54" spans="1:8" x14ac:dyDescent="0.2">
      <c r="A54" s="11"/>
      <c r="B54" s="12" t="s">
        <v>39</v>
      </c>
      <c r="C54" s="13" t="s">
        <v>67</v>
      </c>
      <c r="D54" s="18">
        <v>6067.46</v>
      </c>
      <c r="E54" s="18">
        <v>13849.79</v>
      </c>
      <c r="F54" s="18">
        <v>153720.43</v>
      </c>
      <c r="G54" s="18">
        <v>4176.04</v>
      </c>
      <c r="H54" s="18">
        <v>177813.72</v>
      </c>
    </row>
    <row r="55" spans="1:8" ht="21" customHeight="1" x14ac:dyDescent="0.2">
      <c r="A55" s="31" t="s">
        <v>68</v>
      </c>
      <c r="B55" s="32"/>
      <c r="C55" s="32"/>
      <c r="D55" s="32"/>
      <c r="E55" s="32"/>
      <c r="F55" s="32"/>
      <c r="G55" s="32"/>
      <c r="H55" s="32"/>
    </row>
    <row r="56" spans="1:8" x14ac:dyDescent="0.2">
      <c r="A56" s="11">
        <v>24</v>
      </c>
      <c r="B56" s="12" t="s">
        <v>69</v>
      </c>
      <c r="C56" s="13" t="s">
        <v>70</v>
      </c>
      <c r="D56" s="18"/>
      <c r="E56" s="18"/>
      <c r="F56" s="18"/>
      <c r="G56" s="18">
        <v>777.41</v>
      </c>
      <c r="H56" s="18">
        <v>777.41</v>
      </c>
    </row>
    <row r="57" spans="1:8" x14ac:dyDescent="0.2">
      <c r="A57" s="11">
        <v>25</v>
      </c>
      <c r="B57" s="12" t="s">
        <v>71</v>
      </c>
      <c r="C57" s="13" t="s">
        <v>72</v>
      </c>
      <c r="D57" s="18"/>
      <c r="E57" s="18"/>
      <c r="F57" s="18"/>
      <c r="G57" s="18">
        <v>1166.1099999999999</v>
      </c>
      <c r="H57" s="18">
        <v>1166.1099999999999</v>
      </c>
    </row>
    <row r="58" spans="1:8" x14ac:dyDescent="0.2">
      <c r="A58" s="11">
        <v>26</v>
      </c>
      <c r="B58" s="12" t="s">
        <v>73</v>
      </c>
      <c r="C58" s="13" t="s">
        <v>74</v>
      </c>
      <c r="D58" s="18"/>
      <c r="E58" s="18"/>
      <c r="F58" s="18"/>
      <c r="G58" s="18">
        <v>48.17</v>
      </c>
      <c r="H58" s="18">
        <v>48.17</v>
      </c>
    </row>
    <row r="59" spans="1:8" x14ac:dyDescent="0.2">
      <c r="A59" s="11">
        <v>27</v>
      </c>
      <c r="B59" s="12" t="s">
        <v>75</v>
      </c>
      <c r="C59" s="13" t="s">
        <v>76</v>
      </c>
      <c r="D59" s="18"/>
      <c r="E59" s="18"/>
      <c r="F59" s="18"/>
      <c r="G59" s="18">
        <v>72.430000000000007</v>
      </c>
      <c r="H59" s="18">
        <v>72.430000000000007</v>
      </c>
    </row>
    <row r="60" spans="1:8" x14ac:dyDescent="0.2">
      <c r="A60" s="11">
        <v>28</v>
      </c>
      <c r="B60" s="12" t="s">
        <v>77</v>
      </c>
      <c r="C60" s="13" t="s">
        <v>78</v>
      </c>
      <c r="D60" s="18"/>
      <c r="E60" s="18"/>
      <c r="F60" s="18"/>
      <c r="G60" s="18">
        <v>272.74</v>
      </c>
      <c r="H60" s="18">
        <v>272.74</v>
      </c>
    </row>
    <row r="61" spans="1:8" ht="25.5" x14ac:dyDescent="0.2">
      <c r="A61" s="11">
        <v>29</v>
      </c>
      <c r="B61" s="12" t="s">
        <v>79</v>
      </c>
      <c r="C61" s="13" t="s">
        <v>80</v>
      </c>
      <c r="D61" s="18"/>
      <c r="E61" s="18"/>
      <c r="F61" s="18"/>
      <c r="G61" s="18">
        <v>92.59</v>
      </c>
      <c r="H61" s="18">
        <v>92.59</v>
      </c>
    </row>
    <row r="62" spans="1:8" x14ac:dyDescent="0.2">
      <c r="A62" s="11">
        <v>30</v>
      </c>
      <c r="B62" s="12" t="s">
        <v>81</v>
      </c>
      <c r="C62" s="13" t="s">
        <v>82</v>
      </c>
      <c r="D62" s="18"/>
      <c r="E62" s="18"/>
      <c r="F62" s="18"/>
      <c r="G62" s="18">
        <v>181.58</v>
      </c>
      <c r="H62" s="18">
        <v>181.58</v>
      </c>
    </row>
    <row r="63" spans="1:8" ht="51" x14ac:dyDescent="0.2">
      <c r="A63" s="11">
        <v>31</v>
      </c>
      <c r="B63" s="12" t="s">
        <v>83</v>
      </c>
      <c r="C63" s="13" t="s">
        <v>84</v>
      </c>
      <c r="D63" s="18"/>
      <c r="E63" s="18"/>
      <c r="F63" s="18"/>
      <c r="G63" s="18">
        <v>79.16</v>
      </c>
      <c r="H63" s="18">
        <v>79.16</v>
      </c>
    </row>
    <row r="64" spans="1:8" ht="51" x14ac:dyDescent="0.2">
      <c r="A64" s="11">
        <v>32</v>
      </c>
      <c r="B64" s="12" t="s">
        <v>83</v>
      </c>
      <c r="C64" s="13" t="s">
        <v>85</v>
      </c>
      <c r="D64" s="18"/>
      <c r="E64" s="18"/>
      <c r="F64" s="18"/>
      <c r="G64" s="18">
        <v>45.65</v>
      </c>
      <c r="H64" s="18">
        <v>45.65</v>
      </c>
    </row>
    <row r="65" spans="1:8" ht="51" x14ac:dyDescent="0.2">
      <c r="A65" s="11">
        <v>33</v>
      </c>
      <c r="B65" s="12" t="s">
        <v>83</v>
      </c>
      <c r="C65" s="13" t="s">
        <v>86</v>
      </c>
      <c r="D65" s="18"/>
      <c r="E65" s="18"/>
      <c r="F65" s="18"/>
      <c r="G65" s="18">
        <v>118.74</v>
      </c>
      <c r="H65" s="18">
        <v>118.74</v>
      </c>
    </row>
    <row r="66" spans="1:8" ht="25.5" x14ac:dyDescent="0.2">
      <c r="A66" s="11">
        <v>34</v>
      </c>
      <c r="B66" s="12" t="s">
        <v>87</v>
      </c>
      <c r="C66" s="13" t="s">
        <v>88</v>
      </c>
      <c r="D66" s="18"/>
      <c r="E66" s="18"/>
      <c r="F66" s="18"/>
      <c r="G66" s="18">
        <v>355.63</v>
      </c>
      <c r="H66" s="18">
        <v>355.63</v>
      </c>
    </row>
    <row r="67" spans="1:8" ht="25.5" x14ac:dyDescent="0.2">
      <c r="A67" s="11"/>
      <c r="B67" s="12" t="s">
        <v>39</v>
      </c>
      <c r="C67" s="13" t="s">
        <v>89</v>
      </c>
      <c r="D67" s="18"/>
      <c r="E67" s="18"/>
      <c r="F67" s="18"/>
      <c r="G67" s="18">
        <v>3210.21</v>
      </c>
      <c r="H67" s="18">
        <v>3210.21</v>
      </c>
    </row>
    <row r="68" spans="1:8" x14ac:dyDescent="0.2">
      <c r="A68" s="11"/>
      <c r="B68" s="12" t="s">
        <v>39</v>
      </c>
      <c r="C68" s="13" t="s">
        <v>90</v>
      </c>
      <c r="D68" s="18">
        <v>6067.46</v>
      </c>
      <c r="E68" s="18">
        <v>13849.79</v>
      </c>
      <c r="F68" s="18">
        <v>153720.43</v>
      </c>
      <c r="G68" s="18">
        <v>7386.25</v>
      </c>
      <c r="H68" s="18">
        <v>181023.93</v>
      </c>
    </row>
    <row r="69" spans="1:8" ht="21" customHeight="1" x14ac:dyDescent="0.2">
      <c r="A69" s="31" t="s">
        <v>91</v>
      </c>
      <c r="B69" s="32"/>
      <c r="C69" s="32"/>
      <c r="D69" s="32"/>
      <c r="E69" s="32"/>
      <c r="F69" s="32"/>
      <c r="G69" s="32"/>
      <c r="H69" s="32"/>
    </row>
    <row r="70" spans="1:8" ht="25.5" x14ac:dyDescent="0.2">
      <c r="A70" s="11">
        <v>35</v>
      </c>
      <c r="B70" s="12" t="s">
        <v>92</v>
      </c>
      <c r="C70" s="13" t="s">
        <v>93</v>
      </c>
      <c r="D70" s="18">
        <v>182.02</v>
      </c>
      <c r="E70" s="18">
        <v>415.49</v>
      </c>
      <c r="F70" s="18">
        <v>4611.6099999999997</v>
      </c>
      <c r="G70" s="18">
        <v>221.59</v>
      </c>
      <c r="H70" s="18">
        <v>5430.71</v>
      </c>
    </row>
    <row r="71" spans="1:8" x14ac:dyDescent="0.2">
      <c r="A71" s="11"/>
      <c r="B71" s="12" t="s">
        <v>39</v>
      </c>
      <c r="C71" s="13" t="s">
        <v>94</v>
      </c>
      <c r="D71" s="18">
        <v>182.02</v>
      </c>
      <c r="E71" s="18">
        <v>415.49</v>
      </c>
      <c r="F71" s="18">
        <v>4611.6099999999997</v>
      </c>
      <c r="G71" s="18">
        <v>221.59</v>
      </c>
      <c r="H71" s="18">
        <v>5430.71</v>
      </c>
    </row>
    <row r="72" spans="1:8" ht="21" customHeight="1" x14ac:dyDescent="0.2">
      <c r="A72" s="19"/>
      <c r="B72" s="20" t="s">
        <v>39</v>
      </c>
      <c r="C72" s="21" t="s">
        <v>111</v>
      </c>
      <c r="D72" s="22">
        <v>6249.48</v>
      </c>
      <c r="E72" s="22">
        <v>14265.28</v>
      </c>
      <c r="F72" s="22">
        <v>158332.04</v>
      </c>
      <c r="G72" s="22">
        <v>7607.84</v>
      </c>
      <c r="H72" s="22">
        <v>186454.64</v>
      </c>
    </row>
    <row r="73" spans="1:8" ht="13.5" customHeight="1" x14ac:dyDescent="0.2">
      <c r="A73" s="11"/>
      <c r="B73" s="34" t="s">
        <v>97</v>
      </c>
      <c r="C73" s="35"/>
      <c r="D73" s="14"/>
      <c r="E73" s="14"/>
      <c r="F73" s="14"/>
      <c r="G73" s="14"/>
      <c r="H73" s="14"/>
    </row>
    <row r="74" spans="1:8" ht="51" x14ac:dyDescent="0.2">
      <c r="A74" s="11"/>
      <c r="B74" s="12" t="s">
        <v>98</v>
      </c>
      <c r="C74" s="13" t="s">
        <v>99</v>
      </c>
      <c r="D74" s="18">
        <v>48994.17</v>
      </c>
      <c r="E74" s="18">
        <v>111835.8</v>
      </c>
      <c r="F74" s="18"/>
      <c r="G74" s="18"/>
      <c r="H74" s="18">
        <f>D74+E74</f>
        <v>160829.97</v>
      </c>
    </row>
    <row r="75" spans="1:8" ht="51" x14ac:dyDescent="0.2">
      <c r="A75" s="11"/>
      <c r="B75" s="12" t="s">
        <v>100</v>
      </c>
      <c r="C75" s="13" t="s">
        <v>101</v>
      </c>
      <c r="D75" s="18"/>
      <c r="E75" s="18"/>
      <c r="F75" s="18">
        <v>702734.59</v>
      </c>
      <c r="G75" s="18"/>
      <c r="H75" s="18">
        <f>F75</f>
        <v>702734.59</v>
      </c>
    </row>
    <row r="76" spans="1:8" ht="51" customHeight="1" x14ac:dyDescent="0.2">
      <c r="A76" s="11"/>
      <c r="B76" s="12" t="s">
        <v>102</v>
      </c>
      <c r="C76" s="13" t="s">
        <v>103</v>
      </c>
      <c r="D76" s="18"/>
      <c r="E76" s="18"/>
      <c r="F76" s="18"/>
      <c r="G76" s="18">
        <v>23762.799999999999</v>
      </c>
      <c r="H76" s="18">
        <f>G76</f>
        <v>23762.799999999999</v>
      </c>
    </row>
    <row r="77" spans="1:8" ht="54.75" customHeight="1" x14ac:dyDescent="0.2">
      <c r="A77" s="11"/>
      <c r="B77" s="12" t="s">
        <v>104</v>
      </c>
      <c r="C77" s="13" t="s">
        <v>105</v>
      </c>
      <c r="D77" s="18"/>
      <c r="E77" s="18"/>
      <c r="F77" s="18"/>
      <c r="G77" s="18">
        <v>13441.12</v>
      </c>
      <c r="H77" s="18">
        <f>G77</f>
        <v>13441.12</v>
      </c>
    </row>
    <row r="78" spans="1:8" ht="51" customHeight="1" x14ac:dyDescent="0.2">
      <c r="A78" s="11"/>
      <c r="B78" s="12" t="s">
        <v>106</v>
      </c>
      <c r="C78" s="13" t="s">
        <v>107</v>
      </c>
      <c r="D78" s="18"/>
      <c r="E78" s="18"/>
      <c r="F78" s="18"/>
      <c r="G78" s="18">
        <v>11373.1</v>
      </c>
      <c r="H78" s="18">
        <f>G78</f>
        <v>11373.1</v>
      </c>
    </row>
    <row r="79" spans="1:8" s="15" customFormat="1" ht="21" customHeight="1" x14ac:dyDescent="0.2">
      <c r="A79" s="23"/>
      <c r="B79" s="24"/>
      <c r="C79" s="25" t="s">
        <v>108</v>
      </c>
      <c r="D79" s="26">
        <f>D74</f>
        <v>48994.17</v>
      </c>
      <c r="E79" s="26">
        <f>E74</f>
        <v>111835.8</v>
      </c>
      <c r="F79" s="26">
        <f>F75</f>
        <v>702734.59</v>
      </c>
      <c r="G79" s="26">
        <f>G76+G77+G78</f>
        <v>48577.02</v>
      </c>
      <c r="H79" s="26">
        <f>D79+E79+F79+G79</f>
        <v>912141.58</v>
      </c>
    </row>
    <row r="80" spans="1:8" ht="17.25" customHeight="1" x14ac:dyDescent="0.2">
      <c r="A80" s="11"/>
      <c r="B80" s="12"/>
      <c r="C80" s="16" t="s">
        <v>109</v>
      </c>
      <c r="D80" s="17">
        <f>D79*0.18</f>
        <v>8818.9506000000001</v>
      </c>
      <c r="E80" s="17">
        <f>E79*0.18</f>
        <v>20130.444</v>
      </c>
      <c r="F80" s="17">
        <f>F79*0.18</f>
        <v>126492.22619999999</v>
      </c>
      <c r="G80" s="17">
        <f>G79*0.18</f>
        <v>8743.8635999999988</v>
      </c>
      <c r="H80" s="17">
        <f>D80+E80+F80+G80</f>
        <v>164185.48439999999</v>
      </c>
    </row>
    <row r="81" spans="1:8" s="15" customFormat="1" ht="21" customHeight="1" x14ac:dyDescent="0.2">
      <c r="A81" s="23"/>
      <c r="B81" s="24"/>
      <c r="C81" s="25" t="s">
        <v>95</v>
      </c>
      <c r="D81" s="26">
        <f>D79+D80</f>
        <v>57813.120599999995</v>
      </c>
      <c r="E81" s="26">
        <f>E79+E80</f>
        <v>131966.24400000001</v>
      </c>
      <c r="F81" s="26">
        <f>F79+F80</f>
        <v>829226.8162</v>
      </c>
      <c r="G81" s="26">
        <f>G79+G80</f>
        <v>57320.883599999994</v>
      </c>
      <c r="H81" s="26">
        <f>D81+E81+F81+G81</f>
        <v>1076327.0644</v>
      </c>
    </row>
    <row r="84" spans="1:8" x14ac:dyDescent="0.2">
      <c r="C84" s="29" t="s">
        <v>119</v>
      </c>
    </row>
  </sheetData>
  <mergeCells count="24">
    <mergeCell ref="B73:C73"/>
    <mergeCell ref="C5:G5"/>
    <mergeCell ref="A16:A19"/>
    <mergeCell ref="B16:B19"/>
    <mergeCell ref="C16:C19"/>
    <mergeCell ref="D16:G16"/>
    <mergeCell ref="C6:G6"/>
    <mergeCell ref="C11:G11"/>
    <mergeCell ref="D17:D19"/>
    <mergeCell ref="E17:E19"/>
    <mergeCell ref="F17:F19"/>
    <mergeCell ref="G17:G19"/>
    <mergeCell ref="C14:G14"/>
    <mergeCell ref="C13:G13"/>
    <mergeCell ref="A42:H42"/>
    <mergeCell ref="A46:H46"/>
    <mergeCell ref="H16:H19"/>
    <mergeCell ref="A55:H55"/>
    <mergeCell ref="A69:H69"/>
    <mergeCell ref="G1:H1"/>
    <mergeCell ref="G2:H2"/>
    <mergeCell ref="G4:H4"/>
    <mergeCell ref="A21:H21"/>
    <mergeCell ref="A37:H37"/>
  </mergeCells>
  <phoneticPr fontId="2" type="noConversion"/>
  <printOptions horizontalCentered="1"/>
  <pageMargins left="0.23622047244094491" right="0.23622047244094491" top="0.74803149606299213" bottom="0.39370078740157483" header="0.11811023622047245" footer="0.11811023622047245"/>
  <pageSetup paperSize="9" scale="90" orientation="landscape" r:id="rId1"/>
  <headerFooter alignWithMargins="0">
    <oddFooter>Страница  &amp;P из &amp;N</oddFooter>
  </headerFooter>
  <rowBreaks count="3" manualBreakCount="3">
    <brk id="36" max="16383" man="1"/>
    <brk id="62" max="7" man="1"/>
    <brk id="7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ССР</vt:lpstr>
      <vt:lpstr>ССР!Заголовки_для_печати</vt:lpstr>
      <vt:lpstr>ССР!Область_печати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Соломатова Оксана Сергеевна</dc:creator>
  <cp:lastModifiedBy>Воробьева Юлия Викторовна</cp:lastModifiedBy>
  <cp:lastPrinted>2017-02-07T02:06:57Z</cp:lastPrinted>
  <dcterms:created xsi:type="dcterms:W3CDTF">2003-01-28T12:33:10Z</dcterms:created>
  <dcterms:modified xsi:type="dcterms:W3CDTF">2017-05-10T02:08:00Z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