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Vit-s-fs01\общая\ПТО\ИНВЕСТИЦИИ\ИПР_2018-2022_ДЛЯ_КОРРЕКТИРОВКИ\2018\B3010_1023800732009\3 Обосновывающие материалы\E_3001_ВЭ\"/>
    </mc:Choice>
  </mc:AlternateContent>
  <bookViews>
    <workbookView xWindow="-15" yWindow="6390" windowWidth="28830" windowHeight="6450" tabRatio="879" activeTab="5"/>
  </bookViews>
  <sheets>
    <sheet name="т1" sheetId="91" r:id="rId1"/>
    <sheet name="т2 Реконструкция ПС" sheetId="96" r:id="rId2"/>
    <sheet name="т3" sheetId="97" r:id="rId3"/>
    <sheet name="т4" sheetId="98" r:id="rId4"/>
    <sheet name="т5" sheetId="101" r:id="rId5"/>
    <sheet name="т6 Итог расчёта" sheetId="100" r:id="rId6"/>
  </sheets>
  <definedNames>
    <definedName name="_xlnm.Print_Titles" localSheetId="0">т1!$18:$22</definedName>
    <definedName name="_xlnm.Print_Titles" localSheetId="1">'т2 Реконструкция ПС'!$3:$7</definedName>
    <definedName name="_xlnm.Print_Titles" localSheetId="2">т3!$6:$6</definedName>
    <definedName name="_xlnm.Print_Titles" localSheetId="3">т4!$6:$6</definedName>
    <definedName name="_xlnm.Print_Titles" localSheetId="4">т5!$7:$7</definedName>
    <definedName name="_xlnm.Print_Titles" localSheetId="5">'т6 Итог расчёта'!$3:$3</definedName>
    <definedName name="_xlnm.Print_Area" localSheetId="0">т1!$A$1:$P$48</definedName>
    <definedName name="_xlnm.Print_Area" localSheetId="1">'т2 Реконструкция ПС'!$A$1:$P$35</definedName>
    <definedName name="_xlnm.Print_Area" localSheetId="2">т3!$A$1:$P$15</definedName>
    <definedName name="_xlnm.Print_Area" localSheetId="3">т4!$A$1:$P$20</definedName>
    <definedName name="_xlnm.Print_Area" localSheetId="4">т5!$A$1:$P$26</definedName>
    <definedName name="_xlnm.Print_Area" localSheetId="5">'т6 Итог расчёта'!$A$1:$D$19</definedName>
  </definedNames>
  <calcPr calcId="152511"/>
</workbook>
</file>

<file path=xl/calcChain.xml><?xml version="1.0" encoding="utf-8"?>
<calcChain xmlns="http://schemas.openxmlformats.org/spreadsheetml/2006/main">
  <c r="D10" i="100" l="1"/>
  <c r="D7" i="100" l="1"/>
  <c r="D6" i="100"/>
  <c r="D5" i="100"/>
  <c r="D4" i="100"/>
  <c r="C7" i="100"/>
  <c r="D9" i="100" l="1"/>
  <c r="C9" i="100"/>
  <c r="C4" i="100" l="1"/>
  <c r="P35" i="96" l="1"/>
  <c r="L20" i="96"/>
  <c r="E20" i="96"/>
  <c r="C10" i="100" l="1"/>
  <c r="P33" i="96" l="1"/>
  <c r="I33" i="96"/>
  <c r="P29" i="96"/>
  <c r="I29" i="96"/>
  <c r="L21" i="96"/>
  <c r="P20" i="96" s="1"/>
  <c r="E21" i="96"/>
  <c r="I20" i="96" s="1"/>
  <c r="P15" i="96"/>
  <c r="I15" i="96"/>
  <c r="P9" i="96"/>
  <c r="I9" i="96"/>
  <c r="I35" i="96" s="1"/>
  <c r="C5" i="100" l="1"/>
  <c r="C6" i="100" s="1"/>
  <c r="D12" i="100" l="1"/>
</calcChain>
</file>

<file path=xl/sharedStrings.xml><?xml version="1.0" encoding="utf-8"?>
<sst xmlns="http://schemas.openxmlformats.org/spreadsheetml/2006/main" count="1623" uniqueCount="149">
  <si>
    <t>№ п/п</t>
  </si>
  <si>
    <t>…</t>
  </si>
  <si>
    <t>Наименование</t>
  </si>
  <si>
    <t>Подготовка и благоустройство территории ПС</t>
  </si>
  <si>
    <t>Постоянная часть</t>
  </si>
  <si>
    <t>Проектные работы</t>
  </si>
  <si>
    <t>НДС 18%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</si>
  <si>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</si>
  <si>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</si>
  <si>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</si>
  <si>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</si>
  <si>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</si>
  <si>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</si>
  <si>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</si>
  <si>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</si>
  <si>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</si>
  <si>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 xml:space="preserve">Проектные работы </t>
  </si>
  <si>
    <t>единиц</t>
  </si>
  <si>
    <t xml:space="preserve">Специальные переходы </t>
  </si>
  <si>
    <t>Таблица 5. Строительство (реконструкция) КЛ 6-500 кВ</t>
  </si>
  <si>
    <t>Демонтаж ВЛ</t>
  </si>
  <si>
    <t>Силовой трансформатор, автотрансформатор
35-750 кВ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</si>
  <si>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</si>
  <si>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</si>
  <si>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>С-1</t>
  </si>
  <si>
    <t>Распределительное устройство ПС 6-750 кВ</t>
  </si>
  <si>
    <t>План</t>
  </si>
  <si>
    <t>Предложение по корректировке утвержденного плана</t>
  </si>
  <si>
    <t>к приказу Минэнерго России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</si>
  <si>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</si>
  <si>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</si>
  <si>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</si>
  <si>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</si>
  <si>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</si>
  <si>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</si>
  <si>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</si>
  <si>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</t>
  </si>
  <si>
    <t>7.1</t>
  </si>
  <si>
    <t>7.2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</si>
  <si>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</si>
  <si>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</si>
  <si>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</si>
  <si>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</si>
  <si>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</si>
  <si>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</si>
  <si>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Наименование и реквизиты документа, согласно которому сформированы технические характеристики (параметры) инвестиционного проекта ________________________________________________________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</si>
  <si>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</si>
  <si>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</si>
  <si>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</si>
  <si>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</si>
  <si>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</si>
  <si>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</si>
  <si>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</si>
  <si>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</si>
  <si>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</si>
  <si>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</si>
  <si>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КТП 1</t>
  </si>
  <si>
    <t>КТП 2</t>
  </si>
  <si>
    <t>РП 1</t>
  </si>
  <si>
    <t>РП 2</t>
  </si>
  <si>
    <t>ВЛ 1</t>
  </si>
  <si>
    <t>ВЛ 2</t>
  </si>
  <si>
    <t>Демонтаж ВЛ 1</t>
  </si>
  <si>
    <t>Демонтаж ВЛ 2</t>
  </si>
  <si>
    <t>КЛ 1</t>
  </si>
  <si>
    <t>КЛ 2</t>
  </si>
  <si>
    <t xml:space="preserve">Площадь подготовки и благоустройство территории ПС всего, в том числе: 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</si>
  <si>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</si>
  <si>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</si>
  <si>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</si>
  <si>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</si>
  <si>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</si>
  <si>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</si>
  <si>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</si>
  <si>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</si>
  <si>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</si>
  <si>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</si>
  <si>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</si>
  <si>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t>5.1</t>
  </si>
  <si>
    <t>5.2</t>
  </si>
  <si>
    <t>5. …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</si>
  <si>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</si>
  <si>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</si>
  <si>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</si>
  <si>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6.2</t>
  </si>
  <si>
    <t>Количество</t>
  </si>
  <si>
    <t>6. …</t>
  </si>
  <si>
    <t>3….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</si>
  <si>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</si>
  <si>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</si>
  <si>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</si>
  <si>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</si>
  <si>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</si>
  <si>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</si>
  <si>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</si>
  <si>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t>Трасса прокладки КЛ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</si>
  <si>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</si>
  <si>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d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</si>
  <si>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</si>
  <si>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</si>
  <si>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</si>
  <si>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</si>
  <si>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t>Большой переход ВЛ 2</t>
  </si>
  <si>
    <t>Установки КРМ 110-750 кВ</t>
  </si>
  <si>
    <t>Установки КРМ 6-35 кВ</t>
  </si>
  <si>
    <t>Установки КРМ                         6-35 кВ</t>
  </si>
  <si>
    <t>Кабельные линиии электропередачи (КЛ) 6-500 кВ</t>
  </si>
  <si>
    <t>Воздушные линии электропередачи (ВЛ) 6-750 кВ</t>
  </si>
  <si>
    <t>КЛ 1 цепь №1</t>
  </si>
  <si>
    <t>КЛ 1 цепь №2</t>
  </si>
  <si>
    <t>1.3</t>
  </si>
  <si>
    <t>4.2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</si>
  <si>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</si>
  <si>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</si>
  <si>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</si>
  <si>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</si>
  <si>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</si>
  <si>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t>от 05.05.2016 г. № 380</t>
  </si>
  <si>
    <r>
      <t xml:space="preserve">Инвестиционная программа </t>
    </r>
    <r>
      <rPr>
        <b/>
        <u/>
        <sz val="12"/>
        <rFont val="Times New Roman"/>
        <family val="1"/>
        <charset val="204"/>
      </rPr>
      <t>Акционерное общество "Витимэнерго"</t>
    </r>
  </si>
  <si>
    <t>Приложение  № 20</t>
  </si>
  <si>
    <t>7.4</t>
  </si>
  <si>
    <t>КРМ 110 кВ 1</t>
  </si>
  <si>
    <t>КРМ 110 кВ 2</t>
  </si>
  <si>
    <t>Иркутская обл.</t>
  </si>
  <si>
    <t>Б-1-10</t>
  </si>
  <si>
    <t>В-1-02</t>
  </si>
  <si>
    <t>25 МВА</t>
  </si>
  <si>
    <t>Р-1-01…3</t>
  </si>
  <si>
    <r>
      <t xml:space="preserve">Наименование инвестиционного проекта: </t>
    </r>
    <r>
      <rPr>
        <b/>
        <u/>
        <sz val="12"/>
        <rFont val="Times New Roman"/>
        <family val="1"/>
        <charset val="204"/>
      </rPr>
      <t>Установка БСК на ПС Бодайбинского энергорайона</t>
    </r>
  </si>
  <si>
    <t>Субъекты Российской Федерации, на территории которых реализуется инвестиционный проект: Иркутская область. Бодайбинский район</t>
  </si>
  <si>
    <r>
      <t xml:space="preserve">Утвержденные плановые значения показателей приведены в соответствии с </t>
    </r>
    <r>
      <rPr>
        <b/>
        <u/>
        <sz val="12"/>
        <rFont val="Times New Roman"/>
        <family val="1"/>
        <charset val="204"/>
      </rPr>
      <t xml:space="preserve"> Приказом Минэнерго России от 23.12.2014 г. № 945</t>
    </r>
  </si>
  <si>
    <r>
      <t xml:space="preserve">Тип инвестиционного проекта: </t>
    </r>
    <r>
      <rPr>
        <b/>
        <u/>
        <sz val="12"/>
        <rFont val="Times New Roman"/>
        <family val="1"/>
        <charset val="204"/>
      </rPr>
      <t>строительство</t>
    </r>
  </si>
  <si>
    <r>
      <t xml:space="preserve">Идентификатор инвестиционного проекта:  </t>
    </r>
    <r>
      <rPr>
        <b/>
        <sz val="12"/>
        <rFont val="Times New Roman"/>
        <family val="1"/>
        <charset val="204"/>
      </rPr>
      <t>Е_3001_ВЭ</t>
    </r>
  </si>
  <si>
    <t xml:space="preserve">                                                          строительство и (или) реконструкция</t>
  </si>
  <si>
    <t>7.1.</t>
  </si>
  <si>
    <t>ячейка выключателя</t>
  </si>
  <si>
    <t xml:space="preserve">БСК </t>
  </si>
  <si>
    <t>П2-02</t>
  </si>
  <si>
    <t xml:space="preserve">БСК 110 кВ </t>
  </si>
  <si>
    <t xml:space="preserve">Итого объем финансовых потребностей,
тыс рублей (без НДС) </t>
  </si>
  <si>
    <t>Установки компенсации реактивной мощности 110-750 кВ</t>
  </si>
  <si>
    <t>П2-07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</si>
  <si>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2015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</si>
  <si>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2016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</si>
  <si>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2017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</si>
  <si>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2018</t>
    </r>
  </si>
  <si>
    <r>
      <t xml:space="preserve">Год раскрытия информации: </t>
    </r>
    <r>
      <rPr>
        <b/>
        <u/>
        <sz val="12"/>
        <rFont val="Times New Roman"/>
        <family val="1"/>
        <charset val="204"/>
      </rPr>
      <t>2018  год</t>
    </r>
  </si>
  <si>
    <t>Наименование и реквизиты документа, согласно которому сформированы технические характеристики (параметры) инвестиционного проекта   Е_3001_ВЭ</t>
  </si>
  <si>
    <t>Наименование и реквизиты документа, согласно которому сформированы технические характеристики (параметры) инвестиционного проекта Е_3001_ВЭ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</si>
</sst>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_р_._-;\-* #,##0_р_._-;_-* &quot;-&quot;_р_._-;_-@_-"/>
    <numFmt numFmtId="43" formatCode="_-* #,##0.00_р_._-;\-* #,##0.00_р_._-;_-* &quot;-&quot;??_р_._-;_-@_-"/>
    <numFmt numFmtId="164" formatCode="#,##0_ ;\-#,##0\ "/>
    <numFmt numFmtId="165" formatCode="_-* #,##0.00\ _р_._-;\-* #,##0.00\ _р_._-;_-* &quot;-&quot;??\ _р_._-;_-@_-"/>
    <numFmt numFmtId="166" formatCode="#,##0;[Red]#,##0"/>
  </numFmts>
  <fonts count="48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54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7" fillId="7" borderId="1" applyNumberFormat="0" applyAlignment="0" applyProtection="0"/>
    <xf numFmtId="0" fontId="8" fillId="20" borderId="2" applyNumberFormat="0" applyAlignment="0" applyProtection="0"/>
    <xf numFmtId="0" fontId="9" fillId="20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21" borderId="7" applyNumberFormat="0" applyAlignment="0" applyProtection="0"/>
    <xf numFmtId="0" fontId="15" fillId="0" borderId="0" applyNumberFormat="0" applyFill="0" applyBorder="0" applyAlignment="0" applyProtection="0"/>
    <xf numFmtId="0" fontId="16" fillId="22" borderId="0" applyNumberFormat="0" applyBorder="0" applyAlignment="0" applyProtection="0"/>
    <xf numFmtId="0" fontId="22" fillId="0" borderId="0"/>
    <xf numFmtId="0" fontId="3" fillId="0" borderId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5" fillId="23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24" fillId="0" borderId="0"/>
    <xf numFmtId="0" fontId="24" fillId="0" borderId="0"/>
    <xf numFmtId="0" fontId="2" fillId="0" borderId="0"/>
    <xf numFmtId="0" fontId="25" fillId="0" borderId="0"/>
    <xf numFmtId="0" fontId="25" fillId="0" borderId="0"/>
    <xf numFmtId="43" fontId="2" fillId="0" borderId="0" applyFont="0" applyFill="0" applyBorder="0" applyAlignment="0" applyProtection="0"/>
    <xf numFmtId="164" fontId="25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1" fillId="0" borderId="0"/>
    <xf numFmtId="0" fontId="32" fillId="0" borderId="0"/>
  </cellStyleXfs>
  <cellXfs count="133">
    <xf numFmtId="0" fontId="0" fillId="0" borderId="0" xfId="0"/>
    <xf numFmtId="0" fontId="23" fillId="0" borderId="10" xfId="0" applyFont="1" applyBorder="1" applyAlignment="1">
      <alignment horizontal="center" vertical="center" wrapText="1"/>
    </xf>
    <xf numFmtId="0" fontId="23" fillId="0" borderId="10" xfId="0" applyFont="1" applyBorder="1" applyAlignment="1">
      <alignment vertical="center" wrapText="1"/>
    </xf>
    <xf numFmtId="0" fontId="3" fillId="0" borderId="0" xfId="0" applyFont="1" applyFill="1" applyAlignment="1">
      <alignment wrapText="1"/>
    </xf>
    <xf numFmtId="3" fontId="3" fillId="0" borderId="0" xfId="0" applyNumberFormat="1" applyFont="1" applyFill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/>
    <xf numFmtId="0" fontId="4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vertical="center" wrapText="1"/>
    </xf>
    <xf numFmtId="0" fontId="3" fillId="0" borderId="0" xfId="0" applyFont="1" applyFill="1" applyAlignment="1">
      <alignment vertical="center"/>
    </xf>
    <xf numFmtId="3" fontId="4" fillId="0" borderId="1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41" fontId="3" fillId="0" borderId="0" xfId="0" applyNumberFormat="1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 wrapText="1"/>
    </xf>
    <xf numFmtId="0" fontId="28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3" fontId="3" fillId="0" borderId="0" xfId="0" applyNumberFormat="1" applyFont="1" applyFill="1" applyBorder="1" applyAlignment="1">
      <alignment horizontal="center"/>
    </xf>
    <xf numFmtId="0" fontId="3" fillId="0" borderId="10" xfId="52" applyFont="1" applyBorder="1" applyAlignment="1">
      <alignment vertical="center" wrapText="1"/>
    </xf>
    <xf numFmtId="0" fontId="3" fillId="0" borderId="10" xfId="52" applyFont="1" applyBorder="1" applyAlignment="1">
      <alignment horizontal="left"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31" fillId="0" borderId="0" xfId="0" applyFont="1" applyFill="1"/>
    <xf numFmtId="0" fontId="3" fillId="0" borderId="0" xfId="0" applyFont="1" applyFill="1" applyBorder="1" applyAlignment="1"/>
    <xf numFmtId="0" fontId="31" fillId="0" borderId="0" xfId="37" applyFont="1" applyAlignment="1">
      <alignment horizontal="right" vertical="center"/>
    </xf>
    <xf numFmtId="0" fontId="31" fillId="0" borderId="0" xfId="37" applyFont="1" applyAlignment="1">
      <alignment horizontal="right"/>
    </xf>
    <xf numFmtId="0" fontId="30" fillId="0" borderId="0" xfId="0" applyFont="1" applyFill="1" applyAlignment="1">
      <alignment vertical="center"/>
    </xf>
    <xf numFmtId="0" fontId="30" fillId="0" borderId="0" xfId="0" applyFont="1" applyFill="1" applyAlignment="1"/>
    <xf numFmtId="0" fontId="33" fillId="0" borderId="0" xfId="53" applyFont="1" applyAlignment="1">
      <alignment vertical="center"/>
    </xf>
    <xf numFmtId="0" fontId="34" fillId="0" borderId="0" xfId="53" applyFont="1" applyAlignment="1">
      <alignment vertical="top"/>
    </xf>
    <xf numFmtId="0" fontId="31" fillId="0" borderId="0" xfId="0" applyFont="1" applyFill="1" applyAlignment="1"/>
    <xf numFmtId="0" fontId="30" fillId="0" borderId="0" xfId="0" applyFont="1" applyFill="1" applyAlignment="1">
      <alignment vertical="center" wrapText="1"/>
    </xf>
    <xf numFmtId="0" fontId="34" fillId="0" borderId="0" xfId="53" applyFont="1" applyAlignment="1">
      <alignment vertical="center"/>
    </xf>
    <xf numFmtId="0" fontId="31" fillId="0" borderId="0" xfId="0" applyFont="1" applyFill="1" applyAlignment="1">
      <alignment vertical="center"/>
    </xf>
    <xf numFmtId="0" fontId="3" fillId="0" borderId="10" xfId="0" applyFont="1" applyBorder="1" applyAlignment="1">
      <alignment vertical="center" wrapText="1"/>
    </xf>
    <xf numFmtId="0" fontId="3" fillId="0" borderId="0" xfId="0" applyFont="1" applyFill="1" applyBorder="1"/>
    <xf numFmtId="0" fontId="0" fillId="0" borderId="0" xfId="0" applyBorder="1"/>
    <xf numFmtId="49" fontId="23" fillId="0" borderId="10" xfId="0" applyNumberFormat="1" applyFont="1" applyFill="1" applyBorder="1" applyAlignment="1">
      <alignment horizontal="center" vertical="center"/>
    </xf>
    <xf numFmtId="0" fontId="26" fillId="0" borderId="10" xfId="0" applyFont="1" applyBorder="1" applyAlignment="1">
      <alignment horizontal="left" vertical="center" wrapText="1"/>
    </xf>
    <xf numFmtId="0" fontId="37" fillId="0" borderId="10" xfId="0" applyFont="1" applyBorder="1" applyAlignment="1">
      <alignment horizontal="left" vertical="center"/>
    </xf>
    <xf numFmtId="0" fontId="3" fillId="0" borderId="0" xfId="0" applyFont="1" applyFill="1" applyAlignment="1">
      <alignment horizontal="center"/>
    </xf>
    <xf numFmtId="0" fontId="26" fillId="0" borderId="0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 vertical="center" wrapText="1"/>
    </xf>
    <xf numFmtId="0" fontId="37" fillId="0" borderId="10" xfId="0" applyFont="1" applyBorder="1" applyAlignment="1">
      <alignment horizontal="left" vertical="center" wrapText="1"/>
    </xf>
    <xf numFmtId="49" fontId="3" fillId="0" borderId="0" xfId="0" applyNumberFormat="1" applyFont="1" applyFill="1" applyAlignment="1">
      <alignment horizontal="center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/>
    </xf>
    <xf numFmtId="49" fontId="23" fillId="0" borderId="10" xfId="52" applyNumberFormat="1" applyFont="1" applyFill="1" applyBorder="1" applyAlignment="1">
      <alignment horizontal="center" vertical="center" wrapText="1"/>
    </xf>
    <xf numFmtId="49" fontId="23" fillId="0" borderId="10" xfId="0" applyNumberFormat="1" applyFont="1" applyBorder="1" applyAlignment="1">
      <alignment horizontal="center" vertical="center"/>
    </xf>
    <xf numFmtId="49" fontId="2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44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0" fontId="3" fillId="0" borderId="0" xfId="0" applyFont="1"/>
    <xf numFmtId="0" fontId="3" fillId="0" borderId="1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 wrapText="1"/>
    </xf>
    <xf numFmtId="3" fontId="46" fillId="0" borderId="10" xfId="0" applyNumberFormat="1" applyFont="1" applyBorder="1" applyAlignment="1">
      <alignment horizontal="center" vertical="center" wrapText="1"/>
    </xf>
    <xf numFmtId="3" fontId="46" fillId="0" borderId="10" xfId="0" applyNumberFormat="1" applyFont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26" fillId="0" borderId="0" xfId="0" applyFont="1" applyFill="1" applyBorder="1" applyAlignment="1">
      <alignment horizontal="center"/>
    </xf>
    <xf numFmtId="0" fontId="26" fillId="0" borderId="0" xfId="0" applyFont="1" applyFill="1" applyBorder="1" applyAlignment="1">
      <alignment horizontal="center" wrapText="1"/>
    </xf>
    <xf numFmtId="3" fontId="23" fillId="0" borderId="10" xfId="0" applyNumberFormat="1" applyFont="1" applyBorder="1" applyAlignment="1">
      <alignment horizontal="center" vertical="center"/>
    </xf>
    <xf numFmtId="3" fontId="47" fillId="0" borderId="10" xfId="0" applyNumberFormat="1" applyFont="1" applyFill="1" applyBorder="1" applyAlignment="1">
      <alignment horizontal="center" vertical="center" wrapText="1"/>
    </xf>
    <xf numFmtId="166" fontId="47" fillId="0" borderId="10" xfId="0" applyNumberFormat="1" applyFont="1" applyFill="1" applyBorder="1" applyAlignment="1">
      <alignment horizontal="center" vertical="center" wrapText="1"/>
    </xf>
    <xf numFmtId="0" fontId="26" fillId="0" borderId="10" xfId="0" applyFont="1" applyFill="1" applyBorder="1" applyAlignment="1">
      <alignment horizontal="center" vertical="center" wrapText="1"/>
    </xf>
    <xf numFmtId="0" fontId="26" fillId="0" borderId="10" xfId="0" applyFont="1" applyFill="1" applyBorder="1" applyAlignment="1">
      <alignment horizontal="center" vertical="center"/>
    </xf>
    <xf numFmtId="3" fontId="26" fillId="0" borderId="10" xfId="0" applyNumberFormat="1" applyFont="1" applyFill="1" applyBorder="1" applyAlignment="1">
      <alignment horizontal="center" vertical="center"/>
    </xf>
    <xf numFmtId="166" fontId="47" fillId="0" borderId="10" xfId="0" applyNumberFormat="1" applyFont="1" applyFill="1" applyBorder="1" applyAlignment="1">
      <alignment horizontal="center" vertical="center"/>
    </xf>
    <xf numFmtId="3" fontId="47" fillId="0" borderId="10" xfId="0" applyNumberFormat="1" applyFont="1" applyFill="1" applyBorder="1" applyAlignment="1">
      <alignment horizontal="center" vertical="center"/>
    </xf>
    <xf numFmtId="166" fontId="26" fillId="0" borderId="10" xfId="0" applyNumberFormat="1" applyFont="1" applyFill="1" applyBorder="1" applyAlignment="1">
      <alignment horizontal="center" vertical="center"/>
    </xf>
    <xf numFmtId="3" fontId="26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41" fontId="3" fillId="0" borderId="10" xfId="0" applyNumberFormat="1" applyFont="1" applyFill="1" applyBorder="1" applyAlignment="1">
      <alignment horizontal="center" vertical="center" wrapText="1"/>
    </xf>
    <xf numFmtId="166" fontId="3" fillId="0" borderId="10" xfId="0" applyNumberFormat="1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41" fontId="3" fillId="0" borderId="10" xfId="0" applyNumberFormat="1" applyFont="1" applyFill="1" applyBorder="1" applyAlignment="1">
      <alignment horizontal="center" vertical="center"/>
    </xf>
    <xf numFmtId="166" fontId="3" fillId="0" borderId="10" xfId="0" applyNumberFormat="1" applyFont="1" applyFill="1" applyBorder="1" applyAlignment="1">
      <alignment horizontal="center" vertical="center"/>
    </xf>
    <xf numFmtId="4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/>
    </xf>
    <xf numFmtId="0" fontId="30" fillId="0" borderId="0" xfId="0" applyFont="1" applyFill="1" applyAlignment="1">
      <alignment horizontal="center" vertical="center" wrapText="1"/>
    </xf>
    <xf numFmtId="0" fontId="30" fillId="0" borderId="0" xfId="0" applyFont="1" applyFill="1" applyAlignment="1">
      <alignment horizontal="center"/>
    </xf>
    <xf numFmtId="0" fontId="3" fillId="0" borderId="0" xfId="53" applyFont="1" applyAlignment="1">
      <alignment horizontal="center" vertical="center"/>
    </xf>
    <xf numFmtId="0" fontId="26" fillId="0" borderId="0" xfId="53" applyFont="1" applyAlignment="1">
      <alignment horizontal="center" vertical="top"/>
    </xf>
    <xf numFmtId="0" fontId="3" fillId="0" borderId="0" xfId="0" applyFont="1" applyFill="1" applyAlignment="1">
      <alignment horizontal="center" vertical="center"/>
    </xf>
    <xf numFmtId="0" fontId="26" fillId="0" borderId="0" xfId="0" applyFont="1" applyFill="1" applyAlignment="1">
      <alignment horizontal="left" vertical="top"/>
    </xf>
    <xf numFmtId="0" fontId="3" fillId="0" borderId="0" xfId="52" applyFont="1" applyFill="1" applyAlignment="1"/>
    <xf numFmtId="0" fontId="3" fillId="0" borderId="0" xfId="52" applyFont="1" applyFill="1" applyAlignment="1">
      <alignment horizontal="left"/>
    </xf>
    <xf numFmtId="0" fontId="3" fillId="0" borderId="0" xfId="0" applyFont="1" applyFill="1" applyAlignment="1">
      <alignment horizontal="left" vertical="center"/>
    </xf>
    <xf numFmtId="0" fontId="26" fillId="0" borderId="0" xfId="0" applyFont="1" applyFill="1" applyBorder="1" applyAlignment="1">
      <alignment horizontal="left" vertical="center"/>
    </xf>
    <xf numFmtId="0" fontId="37" fillId="0" borderId="16" xfId="0" applyFont="1" applyFill="1" applyBorder="1" applyAlignment="1">
      <alignment horizontal="left" vertical="center" wrapText="1"/>
    </xf>
    <xf numFmtId="0" fontId="37" fillId="0" borderId="0" xfId="0" applyFont="1" applyFill="1" applyBorder="1" applyAlignment="1">
      <alignment horizontal="left" vertical="center"/>
    </xf>
    <xf numFmtId="0" fontId="37" fillId="0" borderId="0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26" fillId="0" borderId="0" xfId="0" applyFont="1" applyFill="1" applyBorder="1" applyAlignment="1">
      <alignment horizontal="left" vertical="center" wrapText="1"/>
    </xf>
    <xf numFmtId="0" fontId="26" fillId="0" borderId="0" xfId="0" applyFont="1" applyBorder="1" applyAlignment="1">
      <alignment horizontal="left" vertical="center"/>
    </xf>
    <xf numFmtId="0" fontId="37" fillId="0" borderId="16" xfId="0" applyFont="1" applyBorder="1" applyAlignment="1">
      <alignment horizontal="left" vertical="center" wrapText="1"/>
    </xf>
    <xf numFmtId="0" fontId="37" fillId="0" borderId="0" xfId="0" applyFont="1" applyBorder="1" applyAlignment="1">
      <alignment horizontal="left" vertical="center"/>
    </xf>
    <xf numFmtId="0" fontId="37" fillId="0" borderId="0" xfId="0" applyFont="1" applyBorder="1" applyAlignment="1">
      <alignment horizontal="left" vertical="center" wrapText="1"/>
    </xf>
    <xf numFmtId="0" fontId="26" fillId="0" borderId="0" xfId="0" applyFont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/>
    </xf>
    <xf numFmtId="0" fontId="4" fillId="0" borderId="15" xfId="52" applyFont="1" applyFill="1" applyBorder="1" applyAlignment="1">
      <alignment horizontal="center" vertical="center" wrapText="1"/>
    </xf>
    <xf numFmtId="49" fontId="23" fillId="0" borderId="0" xfId="0" applyNumberFormat="1" applyFont="1" applyFill="1" applyBorder="1" applyAlignment="1">
      <alignment horizontal="left" vertical="center"/>
    </xf>
    <xf numFmtId="0" fontId="23" fillId="0" borderId="0" xfId="0" applyFont="1" applyFill="1" applyBorder="1" applyAlignment="1">
      <alignment horizontal="left" vertical="center" wrapText="1"/>
    </xf>
  </cellXfs>
  <cellStyles count="54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48"/>
  <sheetViews>
    <sheetView zoomScale="80" zoomScaleNormal="80" zoomScaleSheetLayoutView="85" workbookViewId="0">
      <selection activeCell="A4" sqref="A4"/>
    </sheetView>
  </sheetViews>
  <sheetFormatPr defaultRowHeight="15.75" x14ac:dyDescent="0.25"/>
  <cols>
    <col min="1" max="1" width="8.625" style="52" customWidth="1"/>
    <col min="2" max="2" width="26.375" style="3" customWidth="1"/>
    <col min="3" max="3" width="14" style="6" customWidth="1"/>
    <col min="4" max="4" width="23.5" style="3" customWidth="1"/>
    <col min="5" max="5" width="13.625" style="6" customWidth="1"/>
    <col min="6" max="6" width="10.875" style="6" customWidth="1"/>
    <col min="7" max="7" width="13.875" style="65" customWidth="1"/>
    <col min="8" max="8" width="16.75" style="65" customWidth="1"/>
    <col min="9" max="9" width="15.125" style="4" customWidth="1"/>
    <col min="10" max="10" width="14" style="5" customWidth="1"/>
    <col min="11" max="11" width="22.375" style="5" customWidth="1"/>
    <col min="12" max="12" width="13.5" style="5" customWidth="1"/>
    <col min="13" max="13" width="10.875" style="5" customWidth="1"/>
    <col min="14" max="14" width="13.875" style="5" customWidth="1"/>
    <col min="15" max="15" width="16.75" style="5" customWidth="1"/>
    <col min="16" max="16" width="15.125" style="5" customWidth="1"/>
    <col min="17" max="16384" width="9" style="5"/>
  </cols>
  <sheetData>
    <row r="1" spans="1:33" ht="18.75" x14ac:dyDescent="0.25">
      <c r="P1" s="30" t="s">
        <v>119</v>
      </c>
    </row>
    <row r="2" spans="1:33" ht="18.75" x14ac:dyDescent="0.3">
      <c r="P2" s="31" t="s">
        <v>28</v>
      </c>
    </row>
    <row r="3" spans="1:33" ht="18.75" x14ac:dyDescent="0.3">
      <c r="P3" s="31" t="s">
        <v>117</v>
      </c>
    </row>
    <row r="4" spans="1:33" ht="18.75" x14ac:dyDescent="0.3">
      <c r="G4" s="72"/>
      <c r="H4" s="72"/>
      <c r="P4" s="31"/>
    </row>
    <row r="5" spans="1:33" ht="45" customHeight="1" x14ac:dyDescent="0.25">
      <c r="A5" s="109" t="s">
        <v>30</v>
      </c>
      <c r="B5" s="109"/>
      <c r="C5" s="109"/>
      <c r="D5" s="109"/>
      <c r="E5" s="109"/>
      <c r="F5" s="109"/>
      <c r="G5" s="109"/>
      <c r="H5" s="109"/>
      <c r="I5" s="109"/>
      <c r="J5" s="109"/>
      <c r="K5" s="109"/>
      <c r="L5" s="109"/>
      <c r="M5" s="109"/>
      <c r="N5" s="109"/>
      <c r="O5" s="109"/>
      <c r="P5" s="109"/>
      <c r="Q5" s="37"/>
      <c r="R5" s="37"/>
      <c r="S5" s="37"/>
      <c r="T5" s="32"/>
      <c r="U5" s="32"/>
      <c r="V5" s="32"/>
      <c r="W5" s="32"/>
      <c r="X5" s="32"/>
      <c r="Y5" s="32"/>
      <c r="Z5" s="32"/>
      <c r="AA5" s="32"/>
      <c r="AB5" s="32"/>
      <c r="AC5" s="32"/>
      <c r="AD5" s="32"/>
      <c r="AE5" s="32"/>
      <c r="AF5" s="32"/>
      <c r="AG5" s="32"/>
    </row>
    <row r="6" spans="1:33" ht="18.75" x14ac:dyDescent="0.3">
      <c r="A6" s="110"/>
      <c r="B6" s="110"/>
      <c r="C6" s="110"/>
      <c r="D6" s="110"/>
      <c r="E6" s="110"/>
      <c r="F6" s="110"/>
      <c r="G6" s="110"/>
      <c r="H6" s="110"/>
      <c r="I6" s="110"/>
      <c r="J6" s="110"/>
      <c r="K6" s="110"/>
      <c r="L6" s="110"/>
      <c r="M6" s="110"/>
      <c r="N6" s="110"/>
      <c r="O6" s="110"/>
      <c r="P6" s="110"/>
      <c r="Q6" s="33"/>
      <c r="R6" s="33"/>
      <c r="S6" s="33"/>
      <c r="T6" s="33"/>
      <c r="U6" s="33"/>
      <c r="V6" s="33"/>
      <c r="W6" s="33"/>
      <c r="X6" s="33"/>
      <c r="Y6" s="33"/>
      <c r="Z6" s="33"/>
      <c r="AA6" s="33"/>
      <c r="AB6" s="33"/>
      <c r="AC6" s="33"/>
      <c r="AD6" s="33"/>
      <c r="AE6" s="33"/>
      <c r="AF6" s="33"/>
      <c r="AG6" s="33"/>
    </row>
    <row r="7" spans="1:33" ht="18.75" x14ac:dyDescent="0.25">
      <c r="A7" s="111" t="s">
        <v>118</v>
      </c>
      <c r="B7" s="111"/>
      <c r="C7" s="111"/>
      <c r="D7" s="111"/>
      <c r="E7" s="111"/>
      <c r="F7" s="111"/>
      <c r="G7" s="111"/>
      <c r="H7" s="111"/>
      <c r="I7" s="111"/>
      <c r="J7" s="111"/>
      <c r="K7" s="111"/>
      <c r="L7" s="111"/>
      <c r="M7" s="111"/>
      <c r="N7" s="111"/>
      <c r="O7" s="111"/>
      <c r="P7" s="111"/>
      <c r="Q7" s="34"/>
      <c r="R7" s="34"/>
      <c r="S7" s="34"/>
      <c r="T7" s="34"/>
      <c r="U7" s="34"/>
      <c r="V7" s="34"/>
      <c r="W7" s="34"/>
      <c r="X7" s="34"/>
      <c r="Y7" s="34"/>
      <c r="Z7" s="34"/>
      <c r="AA7" s="34"/>
      <c r="AB7" s="34"/>
      <c r="AC7" s="34"/>
      <c r="AD7" s="34"/>
      <c r="AE7" s="34"/>
      <c r="AF7" s="34"/>
      <c r="AG7" s="34"/>
    </row>
    <row r="8" spans="1:33" x14ac:dyDescent="0.25">
      <c r="A8" s="112"/>
      <c r="B8" s="112"/>
      <c r="C8" s="112"/>
      <c r="D8" s="112"/>
      <c r="E8" s="112"/>
      <c r="F8" s="112"/>
      <c r="G8" s="112"/>
      <c r="H8" s="112"/>
      <c r="I8" s="112"/>
      <c r="J8" s="112"/>
      <c r="K8" s="112"/>
      <c r="L8" s="112"/>
      <c r="M8" s="112"/>
      <c r="N8" s="112"/>
      <c r="O8" s="112"/>
      <c r="P8" s="112"/>
      <c r="Q8" s="38"/>
      <c r="R8" s="38"/>
      <c r="S8" s="38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</row>
    <row r="9" spans="1:33" ht="18.75" x14ac:dyDescent="0.3">
      <c r="A9" s="113" t="s">
        <v>146</v>
      </c>
      <c r="B9" s="113"/>
      <c r="C9" s="113"/>
      <c r="D9" s="113"/>
      <c r="E9" s="113"/>
      <c r="F9" s="113"/>
      <c r="G9" s="113"/>
      <c r="H9" s="113"/>
      <c r="I9" s="113"/>
      <c r="J9" s="113"/>
      <c r="K9" s="113"/>
      <c r="L9" s="113"/>
      <c r="M9" s="113"/>
      <c r="N9" s="113"/>
      <c r="O9" s="113"/>
      <c r="P9" s="113"/>
      <c r="Q9" s="39"/>
      <c r="R9" s="39"/>
      <c r="S9" s="39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  <c r="AF9" s="36"/>
      <c r="AG9" s="36"/>
    </row>
    <row r="10" spans="1:33" ht="18.75" x14ac:dyDescent="0.3">
      <c r="A10" s="115" t="s">
        <v>128</v>
      </c>
      <c r="B10" s="115"/>
      <c r="C10" s="115"/>
      <c r="D10" s="115"/>
      <c r="E10" s="115"/>
      <c r="F10" s="115"/>
      <c r="G10" s="115"/>
      <c r="H10" s="115"/>
      <c r="I10" s="115"/>
      <c r="J10" s="115"/>
      <c r="K10" s="115"/>
      <c r="L10" s="115"/>
      <c r="M10" s="115"/>
      <c r="N10" s="115"/>
      <c r="O10" s="115"/>
      <c r="P10" s="115"/>
      <c r="Q10" s="39"/>
      <c r="R10" s="39"/>
      <c r="S10" s="39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  <c r="AF10" s="36"/>
      <c r="AG10" s="36"/>
    </row>
    <row r="11" spans="1:33" ht="18.75" x14ac:dyDescent="0.25">
      <c r="A11" s="115" t="s">
        <v>132</v>
      </c>
      <c r="B11" s="115"/>
      <c r="C11" s="115"/>
      <c r="D11" s="115"/>
      <c r="E11" s="115"/>
      <c r="F11" s="115"/>
      <c r="G11" s="115"/>
      <c r="H11" s="115"/>
      <c r="I11" s="115"/>
      <c r="J11" s="115"/>
      <c r="K11" s="115"/>
      <c r="L11" s="115"/>
      <c r="M11" s="115"/>
      <c r="N11" s="115"/>
      <c r="O11" s="115"/>
      <c r="P11" s="115"/>
      <c r="Q11" s="32"/>
      <c r="R11" s="3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  <c r="AF11" s="32"/>
      <c r="AG11" s="32"/>
    </row>
    <row r="12" spans="1:33" ht="18.75" x14ac:dyDescent="0.3">
      <c r="A12" s="117" t="s">
        <v>130</v>
      </c>
      <c r="B12" s="117"/>
      <c r="C12" s="117"/>
      <c r="D12" s="117"/>
      <c r="E12" s="117"/>
      <c r="F12" s="117"/>
      <c r="G12" s="117"/>
      <c r="H12" s="117"/>
      <c r="I12" s="117"/>
      <c r="J12" s="117"/>
      <c r="K12" s="117"/>
      <c r="L12" s="117"/>
      <c r="M12" s="117"/>
      <c r="N12" s="117"/>
      <c r="O12" s="117"/>
      <c r="P12" s="117"/>
      <c r="Q12" s="39"/>
      <c r="R12" s="39"/>
      <c r="S12" s="39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</row>
    <row r="13" spans="1:33" s="28" customFormat="1" ht="22.5" customHeight="1" x14ac:dyDescent="0.3">
      <c r="A13" s="114" t="s">
        <v>29</v>
      </c>
      <c r="B13" s="114"/>
      <c r="C13" s="114"/>
      <c r="D13" s="114"/>
      <c r="E13" s="114"/>
      <c r="F13" s="114"/>
      <c r="G13" s="114"/>
      <c r="H13" s="114"/>
      <c r="I13" s="114"/>
      <c r="J13" s="114"/>
      <c r="K13" s="114"/>
      <c r="L13" s="114"/>
      <c r="M13" s="114"/>
      <c r="N13" s="114"/>
      <c r="O13" s="114"/>
      <c r="P13" s="114"/>
      <c r="Q13" s="13"/>
      <c r="R13" s="13"/>
      <c r="S13" s="13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</row>
    <row r="14" spans="1:33" s="28" customFormat="1" ht="18.75" x14ac:dyDescent="0.3">
      <c r="A14" s="116" t="s">
        <v>129</v>
      </c>
      <c r="B14" s="116"/>
      <c r="C14" s="116"/>
      <c r="D14" s="116"/>
      <c r="E14" s="116"/>
      <c r="F14" s="116"/>
      <c r="G14" s="116"/>
      <c r="H14" s="116"/>
      <c r="I14" s="116"/>
      <c r="J14" s="116"/>
      <c r="K14" s="116"/>
      <c r="L14" s="116"/>
      <c r="M14" s="116"/>
      <c r="N14" s="116"/>
      <c r="O14" s="116"/>
      <c r="P14" s="116"/>
      <c r="Q14" s="13"/>
      <c r="R14" s="13"/>
      <c r="S14" s="13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</row>
    <row r="15" spans="1:33" s="28" customFormat="1" ht="18.75" x14ac:dyDescent="0.3">
      <c r="A15" s="116" t="s">
        <v>131</v>
      </c>
      <c r="B15" s="116"/>
      <c r="C15" s="116"/>
      <c r="D15" s="116"/>
      <c r="E15" s="116"/>
      <c r="F15" s="116"/>
      <c r="G15" s="116"/>
      <c r="H15" s="116"/>
      <c r="I15" s="116"/>
      <c r="J15" s="116"/>
      <c r="K15" s="116"/>
      <c r="L15" s="116"/>
      <c r="M15" s="116"/>
      <c r="N15" s="116"/>
      <c r="O15" s="116"/>
      <c r="P15" s="116"/>
      <c r="Q15" s="13"/>
      <c r="R15" s="13"/>
      <c r="S15" s="13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</row>
    <row r="16" spans="1:33" s="28" customFormat="1" ht="18.75" customHeight="1" x14ac:dyDescent="0.3">
      <c r="A16" s="114" t="s">
        <v>133</v>
      </c>
      <c r="B16" s="114"/>
      <c r="C16" s="114"/>
      <c r="D16" s="114"/>
      <c r="E16" s="114"/>
      <c r="F16" s="114"/>
      <c r="G16" s="114"/>
      <c r="H16" s="114"/>
      <c r="I16" s="114"/>
      <c r="J16" s="114"/>
      <c r="K16" s="114"/>
      <c r="L16" s="114"/>
      <c r="M16" s="114"/>
      <c r="N16" s="114"/>
      <c r="O16" s="114"/>
      <c r="P16" s="114"/>
      <c r="Q16" s="13"/>
      <c r="R16" s="13"/>
      <c r="S16" s="13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</row>
    <row r="17" spans="1:17" ht="15" customHeight="1" x14ac:dyDescent="0.25">
      <c r="A17" s="108" t="s">
        <v>9</v>
      </c>
      <c r="B17" s="108"/>
      <c r="C17" s="108"/>
      <c r="D17" s="108"/>
      <c r="E17" s="108"/>
      <c r="F17" s="108"/>
      <c r="G17" s="108"/>
      <c r="H17" s="108"/>
      <c r="I17" s="108"/>
      <c r="J17" s="108"/>
      <c r="K17" s="108"/>
      <c r="L17" s="108"/>
      <c r="M17" s="108"/>
      <c r="N17" s="108"/>
      <c r="O17" s="108"/>
      <c r="P17" s="108"/>
    </row>
    <row r="18" spans="1:17" ht="15" customHeight="1" x14ac:dyDescent="0.25">
      <c r="A18" s="107" t="s">
        <v>0</v>
      </c>
      <c r="B18" s="101" t="s">
        <v>2</v>
      </c>
      <c r="C18" s="103" t="s">
        <v>26</v>
      </c>
      <c r="D18" s="103"/>
      <c r="E18" s="103"/>
      <c r="F18" s="103"/>
      <c r="G18" s="103"/>
      <c r="H18" s="103"/>
      <c r="I18" s="103"/>
      <c r="J18" s="103" t="s">
        <v>27</v>
      </c>
      <c r="K18" s="103"/>
      <c r="L18" s="103"/>
      <c r="M18" s="103"/>
      <c r="N18" s="103"/>
      <c r="O18" s="103"/>
      <c r="P18" s="103"/>
      <c r="Q18" s="29"/>
    </row>
    <row r="19" spans="1:17" ht="41.25" customHeight="1" x14ac:dyDescent="0.25">
      <c r="A19" s="107"/>
      <c r="B19" s="101"/>
      <c r="C19" s="104" t="s">
        <v>45</v>
      </c>
      <c r="D19" s="105"/>
      <c r="E19" s="105"/>
      <c r="F19" s="105"/>
      <c r="G19" s="105"/>
      <c r="H19" s="105"/>
      <c r="I19" s="106"/>
      <c r="J19" s="104" t="s">
        <v>45</v>
      </c>
      <c r="K19" s="105"/>
      <c r="L19" s="105"/>
      <c r="M19" s="105"/>
      <c r="N19" s="105"/>
      <c r="O19" s="105"/>
      <c r="P19" s="106"/>
      <c r="Q19" s="29"/>
    </row>
    <row r="20" spans="1:17" ht="33.75" customHeight="1" x14ac:dyDescent="0.25">
      <c r="A20" s="107"/>
      <c r="B20" s="101"/>
      <c r="C20" s="101" t="s">
        <v>11</v>
      </c>
      <c r="D20" s="101"/>
      <c r="E20" s="101"/>
      <c r="F20" s="101"/>
      <c r="G20" s="101" t="s">
        <v>91</v>
      </c>
      <c r="H20" s="102"/>
      <c r="I20" s="102"/>
      <c r="J20" s="101" t="s">
        <v>11</v>
      </c>
      <c r="K20" s="101"/>
      <c r="L20" s="101"/>
      <c r="M20" s="101"/>
      <c r="N20" s="101" t="s">
        <v>91</v>
      </c>
      <c r="O20" s="102"/>
      <c r="P20" s="102"/>
    </row>
    <row r="21" spans="1:17" s="8" customFormat="1" ht="63" x14ac:dyDescent="0.25">
      <c r="A21" s="107"/>
      <c r="B21" s="101"/>
      <c r="C21" s="67" t="s">
        <v>22</v>
      </c>
      <c r="D21" s="67" t="s">
        <v>8</v>
      </c>
      <c r="E21" s="67" t="s">
        <v>85</v>
      </c>
      <c r="F21" s="67" t="s">
        <v>10</v>
      </c>
      <c r="G21" s="67" t="s">
        <v>12</v>
      </c>
      <c r="H21" s="67" t="s">
        <v>31</v>
      </c>
      <c r="I21" s="10" t="s">
        <v>32</v>
      </c>
      <c r="J21" s="67" t="s">
        <v>22</v>
      </c>
      <c r="K21" s="67" t="s">
        <v>8</v>
      </c>
      <c r="L21" s="67" t="s">
        <v>85</v>
      </c>
      <c r="M21" s="67" t="s">
        <v>10</v>
      </c>
      <c r="N21" s="67" t="s">
        <v>12</v>
      </c>
      <c r="O21" s="67" t="s">
        <v>33</v>
      </c>
      <c r="P21" s="10" t="s">
        <v>32</v>
      </c>
      <c r="Q21" s="9"/>
    </row>
    <row r="22" spans="1:17" s="9" customFormat="1" x14ac:dyDescent="0.25">
      <c r="A22" s="66">
        <v>1</v>
      </c>
      <c r="B22" s="67">
        <v>2</v>
      </c>
      <c r="C22" s="67">
        <v>3</v>
      </c>
      <c r="D22" s="67">
        <v>4</v>
      </c>
      <c r="E22" s="67">
        <v>5</v>
      </c>
      <c r="F22" s="67">
        <v>6</v>
      </c>
      <c r="G22" s="67">
        <v>7</v>
      </c>
      <c r="H22" s="67">
        <v>8</v>
      </c>
      <c r="I22" s="10">
        <v>9</v>
      </c>
      <c r="J22" s="67">
        <v>10</v>
      </c>
      <c r="K22" s="10">
        <v>11</v>
      </c>
      <c r="L22" s="67">
        <v>12</v>
      </c>
      <c r="M22" s="10">
        <v>13</v>
      </c>
      <c r="N22" s="67">
        <v>14</v>
      </c>
      <c r="O22" s="10">
        <v>15</v>
      </c>
      <c r="P22" s="67">
        <v>16</v>
      </c>
    </row>
    <row r="23" spans="1:17" s="8" customFormat="1" ht="47.25" x14ac:dyDescent="0.25">
      <c r="A23" s="66">
        <v>1</v>
      </c>
      <c r="B23" s="11" t="s">
        <v>81</v>
      </c>
      <c r="C23" s="77" t="s">
        <v>90</v>
      </c>
      <c r="D23" s="77" t="s">
        <v>90</v>
      </c>
      <c r="E23" s="67" t="s">
        <v>90</v>
      </c>
      <c r="F23" s="77" t="s">
        <v>90</v>
      </c>
      <c r="G23" s="77" t="s">
        <v>90</v>
      </c>
      <c r="H23" s="77" t="s">
        <v>90</v>
      </c>
      <c r="I23" s="77" t="s">
        <v>90</v>
      </c>
      <c r="J23" s="77" t="s">
        <v>90</v>
      </c>
      <c r="K23" s="77" t="s">
        <v>90</v>
      </c>
      <c r="L23" s="77" t="s">
        <v>90</v>
      </c>
      <c r="M23" s="77" t="s">
        <v>90</v>
      </c>
      <c r="N23" s="77" t="s">
        <v>90</v>
      </c>
      <c r="O23" s="77" t="s">
        <v>90</v>
      </c>
      <c r="P23" s="77" t="s">
        <v>90</v>
      </c>
    </row>
    <row r="24" spans="1:17" s="8" customFormat="1" ht="63" x14ac:dyDescent="0.25">
      <c r="A24" s="66" t="s">
        <v>68</v>
      </c>
      <c r="B24" s="12" t="s">
        <v>49</v>
      </c>
      <c r="C24" s="77" t="s">
        <v>90</v>
      </c>
      <c r="D24" s="77" t="s">
        <v>90</v>
      </c>
      <c r="E24" s="77" t="s">
        <v>90</v>
      </c>
      <c r="F24" s="77" t="s">
        <v>90</v>
      </c>
      <c r="G24" s="77" t="s">
        <v>90</v>
      </c>
      <c r="H24" s="77" t="s">
        <v>90</v>
      </c>
      <c r="I24" s="77" t="s">
        <v>90</v>
      </c>
      <c r="J24" s="77" t="s">
        <v>90</v>
      </c>
      <c r="K24" s="77" t="s">
        <v>90</v>
      </c>
      <c r="L24" s="77" t="s">
        <v>90</v>
      </c>
      <c r="M24" s="77" t="s">
        <v>90</v>
      </c>
      <c r="N24" s="77" t="s">
        <v>90</v>
      </c>
      <c r="O24" s="77" t="s">
        <v>90</v>
      </c>
      <c r="P24" s="77" t="s">
        <v>90</v>
      </c>
    </row>
    <row r="25" spans="1:17" s="8" customFormat="1" ht="63" x14ac:dyDescent="0.25">
      <c r="A25" s="66" t="s">
        <v>69</v>
      </c>
      <c r="B25" s="12" t="s">
        <v>50</v>
      </c>
      <c r="C25" s="77" t="s">
        <v>90</v>
      </c>
      <c r="D25" s="77" t="s">
        <v>90</v>
      </c>
      <c r="E25" s="77" t="s">
        <v>90</v>
      </c>
      <c r="F25" s="77" t="s">
        <v>90</v>
      </c>
      <c r="G25" s="77" t="s">
        <v>90</v>
      </c>
      <c r="H25" s="77" t="s">
        <v>90</v>
      </c>
      <c r="I25" s="77" t="s">
        <v>90</v>
      </c>
      <c r="J25" s="77" t="s">
        <v>90</v>
      </c>
      <c r="K25" s="77" t="s">
        <v>90</v>
      </c>
      <c r="L25" s="77" t="s">
        <v>90</v>
      </c>
      <c r="M25" s="77" t="s">
        <v>90</v>
      </c>
      <c r="N25" s="77" t="s">
        <v>90</v>
      </c>
      <c r="O25" s="77" t="s">
        <v>90</v>
      </c>
      <c r="P25" s="77" t="s">
        <v>90</v>
      </c>
    </row>
    <row r="26" spans="1:17" s="13" customFormat="1" ht="47.25" x14ac:dyDescent="0.25">
      <c r="A26" s="55">
        <v>2</v>
      </c>
      <c r="B26" s="11" t="s">
        <v>21</v>
      </c>
      <c r="C26" s="77" t="s">
        <v>90</v>
      </c>
      <c r="D26" s="77" t="s">
        <v>90</v>
      </c>
      <c r="E26" s="77" t="s">
        <v>90</v>
      </c>
      <c r="F26" s="77" t="s">
        <v>90</v>
      </c>
      <c r="G26" s="77" t="s">
        <v>90</v>
      </c>
      <c r="H26" s="77" t="s">
        <v>90</v>
      </c>
      <c r="I26" s="77" t="s">
        <v>90</v>
      </c>
      <c r="J26" s="77" t="s">
        <v>90</v>
      </c>
      <c r="K26" s="77" t="s">
        <v>90</v>
      </c>
      <c r="L26" s="77" t="s">
        <v>90</v>
      </c>
      <c r="M26" s="77" t="s">
        <v>90</v>
      </c>
      <c r="N26" s="77" t="s">
        <v>90</v>
      </c>
      <c r="O26" s="77" t="s">
        <v>90</v>
      </c>
      <c r="P26" s="77" t="s">
        <v>90</v>
      </c>
    </row>
    <row r="27" spans="1:17" s="13" customFormat="1" ht="18.75" customHeight="1" x14ac:dyDescent="0.25">
      <c r="A27" s="55" t="s">
        <v>70</v>
      </c>
      <c r="B27" s="12" t="s">
        <v>47</v>
      </c>
      <c r="C27" s="77" t="s">
        <v>90</v>
      </c>
      <c r="D27" s="77" t="s">
        <v>90</v>
      </c>
      <c r="E27" s="77" t="s">
        <v>90</v>
      </c>
      <c r="F27" s="77" t="s">
        <v>90</v>
      </c>
      <c r="G27" s="77" t="s">
        <v>90</v>
      </c>
      <c r="H27" s="77" t="s">
        <v>90</v>
      </c>
      <c r="I27" s="77" t="s">
        <v>90</v>
      </c>
      <c r="J27" s="77" t="s">
        <v>90</v>
      </c>
      <c r="K27" s="77" t="s">
        <v>90</v>
      </c>
      <c r="L27" s="77" t="s">
        <v>90</v>
      </c>
      <c r="M27" s="77" t="s">
        <v>90</v>
      </c>
      <c r="N27" s="77" t="s">
        <v>90</v>
      </c>
      <c r="O27" s="77" t="s">
        <v>90</v>
      </c>
      <c r="P27" s="77" t="s">
        <v>90</v>
      </c>
    </row>
    <row r="28" spans="1:17" s="13" customFormat="1" ht="18" customHeight="1" x14ac:dyDescent="0.25">
      <c r="A28" s="55" t="s">
        <v>71</v>
      </c>
      <c r="B28" s="12" t="s">
        <v>48</v>
      </c>
      <c r="C28" s="77" t="s">
        <v>90</v>
      </c>
      <c r="D28" s="77" t="s">
        <v>90</v>
      </c>
      <c r="E28" s="77" t="s">
        <v>90</v>
      </c>
      <c r="F28" s="77" t="s">
        <v>90</v>
      </c>
      <c r="G28" s="77" t="s">
        <v>90</v>
      </c>
      <c r="H28" s="77" t="s">
        <v>90</v>
      </c>
      <c r="I28" s="77" t="s">
        <v>90</v>
      </c>
      <c r="J28" s="77" t="s">
        <v>90</v>
      </c>
      <c r="K28" s="77" t="s">
        <v>90</v>
      </c>
      <c r="L28" s="77" t="s">
        <v>90</v>
      </c>
      <c r="M28" s="77" t="s">
        <v>90</v>
      </c>
      <c r="N28" s="77" t="s">
        <v>90</v>
      </c>
      <c r="O28" s="77" t="s">
        <v>90</v>
      </c>
      <c r="P28" s="77" t="s">
        <v>90</v>
      </c>
    </row>
    <row r="29" spans="1:17" s="13" customFormat="1" ht="47.25" x14ac:dyDescent="0.25">
      <c r="A29" s="55" t="s">
        <v>72</v>
      </c>
      <c r="B29" s="12" t="s">
        <v>140</v>
      </c>
      <c r="C29" s="77" t="s">
        <v>90</v>
      </c>
      <c r="D29" s="77" t="s">
        <v>90</v>
      </c>
      <c r="E29" s="77" t="s">
        <v>90</v>
      </c>
      <c r="F29" s="77" t="s">
        <v>90</v>
      </c>
      <c r="G29" s="77" t="s">
        <v>90</v>
      </c>
      <c r="H29" s="77" t="s">
        <v>90</v>
      </c>
      <c r="I29" s="77" t="s">
        <v>90</v>
      </c>
      <c r="J29" s="77" t="s">
        <v>90</v>
      </c>
      <c r="K29" s="77" t="s">
        <v>90</v>
      </c>
      <c r="L29" s="77" t="s">
        <v>90</v>
      </c>
      <c r="M29" s="77" t="s">
        <v>90</v>
      </c>
      <c r="N29" s="77" t="s">
        <v>90</v>
      </c>
      <c r="O29" s="77" t="s">
        <v>90</v>
      </c>
      <c r="P29" s="77" t="s">
        <v>90</v>
      </c>
    </row>
    <row r="30" spans="1:17" s="13" customFormat="1" x14ac:dyDescent="0.25">
      <c r="A30" s="55" t="s">
        <v>74</v>
      </c>
      <c r="B30" s="12" t="s">
        <v>121</v>
      </c>
      <c r="C30" s="77" t="s">
        <v>90</v>
      </c>
      <c r="D30" s="77" t="s">
        <v>90</v>
      </c>
      <c r="E30" s="77" t="s">
        <v>90</v>
      </c>
      <c r="F30" s="77" t="s">
        <v>90</v>
      </c>
      <c r="G30" s="77" t="s">
        <v>90</v>
      </c>
      <c r="H30" s="77" t="s">
        <v>90</v>
      </c>
      <c r="I30" s="77" t="s">
        <v>90</v>
      </c>
      <c r="J30" s="77" t="s">
        <v>90</v>
      </c>
      <c r="K30" s="77" t="s">
        <v>90</v>
      </c>
      <c r="L30" s="77" t="s">
        <v>90</v>
      </c>
      <c r="M30" s="77" t="s">
        <v>90</v>
      </c>
      <c r="N30" s="77" t="s">
        <v>90</v>
      </c>
      <c r="O30" s="77" t="s">
        <v>90</v>
      </c>
      <c r="P30" s="77" t="s">
        <v>90</v>
      </c>
    </row>
    <row r="31" spans="1:17" s="13" customFormat="1" x14ac:dyDescent="0.25">
      <c r="A31" s="55" t="s">
        <v>75</v>
      </c>
      <c r="B31" s="12" t="s">
        <v>122</v>
      </c>
      <c r="C31" s="77" t="s">
        <v>90</v>
      </c>
      <c r="D31" s="77" t="s">
        <v>90</v>
      </c>
      <c r="E31" s="77" t="s">
        <v>90</v>
      </c>
      <c r="F31" s="77" t="s">
        <v>90</v>
      </c>
      <c r="G31" s="77" t="s">
        <v>90</v>
      </c>
      <c r="H31" s="77" t="s">
        <v>90</v>
      </c>
      <c r="I31" s="77" t="s">
        <v>90</v>
      </c>
      <c r="J31" s="77" t="s">
        <v>90</v>
      </c>
      <c r="K31" s="77" t="s">
        <v>90</v>
      </c>
      <c r="L31" s="77" t="s">
        <v>90</v>
      </c>
      <c r="M31" s="77" t="s">
        <v>90</v>
      </c>
      <c r="N31" s="77" t="s">
        <v>90</v>
      </c>
      <c r="O31" s="77" t="s">
        <v>90</v>
      </c>
      <c r="P31" s="77" t="s">
        <v>90</v>
      </c>
    </row>
    <row r="32" spans="1:17" s="13" customFormat="1" ht="33" customHeight="1" x14ac:dyDescent="0.25">
      <c r="A32" s="55" t="s">
        <v>73</v>
      </c>
      <c r="B32" s="12" t="s">
        <v>105</v>
      </c>
      <c r="C32" s="77" t="s">
        <v>90</v>
      </c>
      <c r="D32" s="77" t="s">
        <v>90</v>
      </c>
      <c r="E32" s="77" t="s">
        <v>90</v>
      </c>
      <c r="F32" s="77" t="s">
        <v>90</v>
      </c>
      <c r="G32" s="77" t="s">
        <v>90</v>
      </c>
      <c r="H32" s="77" t="s">
        <v>90</v>
      </c>
      <c r="I32" s="77" t="s">
        <v>90</v>
      </c>
      <c r="J32" s="77" t="s">
        <v>90</v>
      </c>
      <c r="K32" s="77" t="s">
        <v>90</v>
      </c>
      <c r="L32" s="77" t="s">
        <v>90</v>
      </c>
      <c r="M32" s="77" t="s">
        <v>90</v>
      </c>
      <c r="N32" s="77" t="s">
        <v>90</v>
      </c>
      <c r="O32" s="77" t="s">
        <v>90</v>
      </c>
      <c r="P32" s="77" t="s">
        <v>90</v>
      </c>
    </row>
    <row r="33" spans="1:16" s="13" customFormat="1" ht="24" customHeight="1" x14ac:dyDescent="0.25">
      <c r="A33" s="55" t="s">
        <v>76</v>
      </c>
      <c r="B33" s="12" t="s">
        <v>53</v>
      </c>
      <c r="C33" s="77" t="s">
        <v>90</v>
      </c>
      <c r="D33" s="77" t="s">
        <v>90</v>
      </c>
      <c r="E33" s="77" t="s">
        <v>90</v>
      </c>
      <c r="F33" s="77" t="s">
        <v>90</v>
      </c>
      <c r="G33" s="77" t="s">
        <v>90</v>
      </c>
      <c r="H33" s="77" t="s">
        <v>90</v>
      </c>
      <c r="I33" s="77" t="s">
        <v>90</v>
      </c>
      <c r="J33" s="77" t="s">
        <v>90</v>
      </c>
      <c r="K33" s="77" t="s">
        <v>90</v>
      </c>
      <c r="L33" s="77" t="s">
        <v>90</v>
      </c>
      <c r="M33" s="77" t="s">
        <v>90</v>
      </c>
      <c r="N33" s="77" t="s">
        <v>90</v>
      </c>
      <c r="O33" s="77" t="s">
        <v>90</v>
      </c>
      <c r="P33" s="77" t="s">
        <v>90</v>
      </c>
    </row>
    <row r="34" spans="1:16" s="13" customFormat="1" ht="22.5" customHeight="1" x14ac:dyDescent="0.25">
      <c r="A34" s="55" t="s">
        <v>77</v>
      </c>
      <c r="B34" s="12" t="s">
        <v>54</v>
      </c>
      <c r="C34" s="77" t="s">
        <v>90</v>
      </c>
      <c r="D34" s="77" t="s">
        <v>90</v>
      </c>
      <c r="E34" s="77" t="s">
        <v>90</v>
      </c>
      <c r="F34" s="77" t="s">
        <v>90</v>
      </c>
      <c r="G34" s="77" t="s">
        <v>90</v>
      </c>
      <c r="H34" s="77" t="s">
        <v>90</v>
      </c>
      <c r="I34" s="77" t="s">
        <v>90</v>
      </c>
      <c r="J34" s="77" t="s">
        <v>90</v>
      </c>
      <c r="K34" s="77" t="s">
        <v>90</v>
      </c>
      <c r="L34" s="77" t="s">
        <v>90</v>
      </c>
      <c r="M34" s="77" t="s">
        <v>90</v>
      </c>
      <c r="N34" s="77" t="s">
        <v>90</v>
      </c>
      <c r="O34" s="77" t="s">
        <v>90</v>
      </c>
      <c r="P34" s="77" t="s">
        <v>90</v>
      </c>
    </row>
    <row r="35" spans="1:16" s="13" customFormat="1" ht="47.25" x14ac:dyDescent="0.25">
      <c r="A35" s="55">
        <v>4</v>
      </c>
      <c r="B35" s="12" t="s">
        <v>3</v>
      </c>
      <c r="C35" s="77" t="s">
        <v>90</v>
      </c>
      <c r="D35" s="77" t="s">
        <v>90</v>
      </c>
      <c r="E35" s="77" t="s">
        <v>90</v>
      </c>
      <c r="F35" s="77" t="s">
        <v>90</v>
      </c>
      <c r="G35" s="77" t="s">
        <v>90</v>
      </c>
      <c r="H35" s="77" t="s">
        <v>90</v>
      </c>
      <c r="I35" s="77" t="s">
        <v>90</v>
      </c>
      <c r="J35" s="77" t="s">
        <v>90</v>
      </c>
      <c r="K35" s="77" t="s">
        <v>90</v>
      </c>
      <c r="L35" s="77" t="s">
        <v>90</v>
      </c>
      <c r="M35" s="77" t="s">
        <v>90</v>
      </c>
      <c r="N35" s="77" t="s">
        <v>90</v>
      </c>
      <c r="O35" s="77" t="s">
        <v>90</v>
      </c>
      <c r="P35" s="77" t="s">
        <v>90</v>
      </c>
    </row>
    <row r="36" spans="1:16" s="13" customFormat="1" ht="47.25" x14ac:dyDescent="0.25">
      <c r="A36" s="55">
        <v>5</v>
      </c>
      <c r="B36" s="12" t="s">
        <v>66</v>
      </c>
      <c r="C36" s="77" t="s">
        <v>90</v>
      </c>
      <c r="D36" s="77" t="s">
        <v>90</v>
      </c>
      <c r="E36" s="77" t="s">
        <v>90</v>
      </c>
      <c r="F36" s="77" t="s">
        <v>90</v>
      </c>
      <c r="G36" s="77" t="s">
        <v>90</v>
      </c>
      <c r="H36" s="77" t="s">
        <v>90</v>
      </c>
      <c r="I36" s="77" t="s">
        <v>90</v>
      </c>
      <c r="J36" s="77" t="s">
        <v>90</v>
      </c>
      <c r="K36" s="77" t="s">
        <v>90</v>
      </c>
      <c r="L36" s="77" t="s">
        <v>90</v>
      </c>
      <c r="M36" s="77" t="s">
        <v>90</v>
      </c>
      <c r="N36" s="77" t="s">
        <v>90</v>
      </c>
      <c r="O36" s="77" t="s">
        <v>90</v>
      </c>
      <c r="P36" s="77" t="s">
        <v>90</v>
      </c>
    </row>
    <row r="37" spans="1:16" s="13" customFormat="1" ht="63" x14ac:dyDescent="0.25">
      <c r="A37" s="55" t="s">
        <v>78</v>
      </c>
      <c r="B37" s="12" t="s">
        <v>49</v>
      </c>
      <c r="C37" s="77" t="s">
        <v>90</v>
      </c>
      <c r="D37" s="77" t="s">
        <v>90</v>
      </c>
      <c r="E37" s="77" t="s">
        <v>90</v>
      </c>
      <c r="F37" s="77" t="s">
        <v>90</v>
      </c>
      <c r="G37" s="77" t="s">
        <v>90</v>
      </c>
      <c r="H37" s="77" t="s">
        <v>90</v>
      </c>
      <c r="I37" s="77" t="s">
        <v>90</v>
      </c>
      <c r="J37" s="77" t="s">
        <v>90</v>
      </c>
      <c r="K37" s="77" t="s">
        <v>90</v>
      </c>
      <c r="L37" s="77" t="s">
        <v>90</v>
      </c>
      <c r="M37" s="77" t="s">
        <v>90</v>
      </c>
      <c r="N37" s="77" t="s">
        <v>90</v>
      </c>
      <c r="O37" s="77" t="s">
        <v>90</v>
      </c>
      <c r="P37" s="77" t="s">
        <v>90</v>
      </c>
    </row>
    <row r="38" spans="1:16" s="13" customFormat="1" ht="63" x14ac:dyDescent="0.25">
      <c r="A38" s="55" t="s">
        <v>79</v>
      </c>
      <c r="B38" s="12" t="s">
        <v>50</v>
      </c>
      <c r="C38" s="77" t="s">
        <v>90</v>
      </c>
      <c r="D38" s="77" t="s">
        <v>90</v>
      </c>
      <c r="E38" s="77" t="s">
        <v>90</v>
      </c>
      <c r="F38" s="77" t="s">
        <v>90</v>
      </c>
      <c r="G38" s="77" t="s">
        <v>90</v>
      </c>
      <c r="H38" s="77" t="s">
        <v>90</v>
      </c>
      <c r="I38" s="77" t="s">
        <v>90</v>
      </c>
      <c r="J38" s="77" t="s">
        <v>90</v>
      </c>
      <c r="K38" s="77" t="s">
        <v>90</v>
      </c>
      <c r="L38" s="77" t="s">
        <v>90</v>
      </c>
      <c r="M38" s="77" t="s">
        <v>90</v>
      </c>
      <c r="N38" s="77" t="s">
        <v>90</v>
      </c>
      <c r="O38" s="77" t="s">
        <v>90</v>
      </c>
      <c r="P38" s="77" t="s">
        <v>90</v>
      </c>
    </row>
    <row r="39" spans="1:16" s="13" customFormat="1" x14ac:dyDescent="0.25">
      <c r="A39" s="55" t="s">
        <v>80</v>
      </c>
      <c r="B39" s="12" t="s">
        <v>47</v>
      </c>
      <c r="C39" s="77" t="s">
        <v>90</v>
      </c>
      <c r="D39" s="77" t="s">
        <v>90</v>
      </c>
      <c r="E39" s="77" t="s">
        <v>90</v>
      </c>
      <c r="F39" s="77" t="s">
        <v>90</v>
      </c>
      <c r="G39" s="77" t="s">
        <v>90</v>
      </c>
      <c r="H39" s="77" t="s">
        <v>90</v>
      </c>
      <c r="I39" s="77" t="s">
        <v>90</v>
      </c>
      <c r="J39" s="77" t="s">
        <v>90</v>
      </c>
      <c r="K39" s="77" t="s">
        <v>90</v>
      </c>
      <c r="L39" s="77" t="s">
        <v>90</v>
      </c>
      <c r="M39" s="77" t="s">
        <v>90</v>
      </c>
      <c r="N39" s="77" t="s">
        <v>90</v>
      </c>
      <c r="O39" s="77" t="s">
        <v>90</v>
      </c>
      <c r="P39" s="77" t="s">
        <v>90</v>
      </c>
    </row>
    <row r="40" spans="1:16" s="13" customFormat="1" x14ac:dyDescent="0.25">
      <c r="A40" s="55" t="s">
        <v>80</v>
      </c>
      <c r="B40" s="12" t="s">
        <v>48</v>
      </c>
      <c r="C40" s="77" t="s">
        <v>90</v>
      </c>
      <c r="D40" s="77" t="s">
        <v>90</v>
      </c>
      <c r="E40" s="77" t="s">
        <v>90</v>
      </c>
      <c r="F40" s="77" t="s">
        <v>90</v>
      </c>
      <c r="G40" s="77" t="s">
        <v>90</v>
      </c>
      <c r="H40" s="77" t="s">
        <v>90</v>
      </c>
      <c r="I40" s="77" t="s">
        <v>90</v>
      </c>
      <c r="J40" s="77" t="s">
        <v>90</v>
      </c>
      <c r="K40" s="77" t="s">
        <v>90</v>
      </c>
      <c r="L40" s="77" t="s">
        <v>90</v>
      </c>
      <c r="M40" s="77" t="s">
        <v>90</v>
      </c>
      <c r="N40" s="77" t="s">
        <v>90</v>
      </c>
      <c r="O40" s="77" t="s">
        <v>90</v>
      </c>
      <c r="P40" s="77" t="s">
        <v>90</v>
      </c>
    </row>
    <row r="41" spans="1:16" s="13" customFormat="1" x14ac:dyDescent="0.25">
      <c r="A41" s="55" t="s">
        <v>80</v>
      </c>
      <c r="B41" s="12" t="s">
        <v>51</v>
      </c>
      <c r="C41" s="77" t="s">
        <v>90</v>
      </c>
      <c r="D41" s="77" t="s">
        <v>90</v>
      </c>
      <c r="E41" s="77" t="s">
        <v>90</v>
      </c>
      <c r="F41" s="77" t="s">
        <v>90</v>
      </c>
      <c r="G41" s="77" t="s">
        <v>90</v>
      </c>
      <c r="H41" s="77" t="s">
        <v>90</v>
      </c>
      <c r="I41" s="77" t="s">
        <v>90</v>
      </c>
      <c r="J41" s="77" t="s">
        <v>90</v>
      </c>
      <c r="K41" s="77" t="s">
        <v>90</v>
      </c>
      <c r="L41" s="77" t="s">
        <v>90</v>
      </c>
      <c r="M41" s="77" t="s">
        <v>90</v>
      </c>
      <c r="N41" s="77" t="s">
        <v>90</v>
      </c>
      <c r="O41" s="77" t="s">
        <v>90</v>
      </c>
      <c r="P41" s="77" t="s">
        <v>90</v>
      </c>
    </row>
    <row r="42" spans="1:16" s="13" customFormat="1" x14ac:dyDescent="0.25">
      <c r="A42" s="55" t="s">
        <v>80</v>
      </c>
      <c r="B42" s="12" t="s">
        <v>52</v>
      </c>
      <c r="C42" s="77" t="s">
        <v>90</v>
      </c>
      <c r="D42" s="77" t="s">
        <v>90</v>
      </c>
      <c r="E42" s="77" t="s">
        <v>90</v>
      </c>
      <c r="F42" s="77" t="s">
        <v>90</v>
      </c>
      <c r="G42" s="77" t="s">
        <v>90</v>
      </c>
      <c r="H42" s="77" t="s">
        <v>90</v>
      </c>
      <c r="I42" s="77" t="s">
        <v>90</v>
      </c>
      <c r="J42" s="77" t="s">
        <v>90</v>
      </c>
      <c r="K42" s="77" t="s">
        <v>90</v>
      </c>
      <c r="L42" s="77" t="s">
        <v>90</v>
      </c>
      <c r="M42" s="77" t="s">
        <v>90</v>
      </c>
      <c r="N42" s="77" t="s">
        <v>90</v>
      </c>
      <c r="O42" s="77" t="s">
        <v>90</v>
      </c>
      <c r="P42" s="77" t="s">
        <v>90</v>
      </c>
    </row>
    <row r="43" spans="1:16" s="13" customFormat="1" ht="99" customHeight="1" x14ac:dyDescent="0.25">
      <c r="A43" s="55" t="s">
        <v>80</v>
      </c>
      <c r="B43" s="12" t="s">
        <v>82</v>
      </c>
      <c r="C43" s="77" t="s">
        <v>90</v>
      </c>
      <c r="D43" s="77" t="s">
        <v>90</v>
      </c>
      <c r="E43" s="77" t="s">
        <v>90</v>
      </c>
      <c r="F43" s="77" t="s">
        <v>90</v>
      </c>
      <c r="G43" s="77" t="s">
        <v>90</v>
      </c>
      <c r="H43" s="77" t="s">
        <v>90</v>
      </c>
      <c r="I43" s="77" t="s">
        <v>90</v>
      </c>
      <c r="J43" s="77" t="s">
        <v>90</v>
      </c>
      <c r="K43" s="77" t="s">
        <v>90</v>
      </c>
      <c r="L43" s="77" t="s">
        <v>90</v>
      </c>
      <c r="M43" s="77" t="s">
        <v>90</v>
      </c>
      <c r="N43" s="77" t="s">
        <v>90</v>
      </c>
      <c r="O43" s="77" t="s">
        <v>90</v>
      </c>
      <c r="P43" s="77" t="s">
        <v>90</v>
      </c>
    </row>
    <row r="44" spans="1:16" s="13" customFormat="1" x14ac:dyDescent="0.25">
      <c r="A44" s="55" t="s">
        <v>80</v>
      </c>
      <c r="B44" s="12" t="s">
        <v>67</v>
      </c>
      <c r="C44" s="77" t="s">
        <v>90</v>
      </c>
      <c r="D44" s="77" t="s">
        <v>90</v>
      </c>
      <c r="E44" s="77" t="s">
        <v>90</v>
      </c>
      <c r="F44" s="77" t="s">
        <v>90</v>
      </c>
      <c r="G44" s="77" t="s">
        <v>90</v>
      </c>
      <c r="H44" s="77" t="s">
        <v>90</v>
      </c>
      <c r="I44" s="77" t="s">
        <v>90</v>
      </c>
      <c r="J44" s="77" t="s">
        <v>90</v>
      </c>
      <c r="K44" s="77" t="s">
        <v>90</v>
      </c>
      <c r="L44" s="77" t="s">
        <v>90</v>
      </c>
      <c r="M44" s="77" t="s">
        <v>90</v>
      </c>
      <c r="N44" s="77" t="s">
        <v>90</v>
      </c>
      <c r="O44" s="77" t="s">
        <v>90</v>
      </c>
      <c r="P44" s="77" t="s">
        <v>90</v>
      </c>
    </row>
    <row r="45" spans="1:16" s="13" customFormat="1" x14ac:dyDescent="0.25">
      <c r="A45" s="55">
        <v>6</v>
      </c>
      <c r="B45" s="12" t="s">
        <v>4</v>
      </c>
      <c r="C45" s="77" t="s">
        <v>90</v>
      </c>
      <c r="D45" s="77" t="s">
        <v>90</v>
      </c>
      <c r="E45" s="77" t="s">
        <v>90</v>
      </c>
      <c r="F45" s="77" t="s">
        <v>90</v>
      </c>
      <c r="G45" s="77" t="s">
        <v>90</v>
      </c>
      <c r="H45" s="77" t="s">
        <v>90</v>
      </c>
      <c r="I45" s="77" t="s">
        <v>90</v>
      </c>
      <c r="J45" s="77" t="s">
        <v>90</v>
      </c>
      <c r="K45" s="77" t="s">
        <v>90</v>
      </c>
      <c r="L45" s="77" t="s">
        <v>90</v>
      </c>
      <c r="M45" s="77" t="s">
        <v>90</v>
      </c>
      <c r="N45" s="77" t="s">
        <v>90</v>
      </c>
      <c r="O45" s="77" t="s">
        <v>90</v>
      </c>
      <c r="P45" s="77" t="s">
        <v>90</v>
      </c>
    </row>
    <row r="46" spans="1:16" s="13" customFormat="1" x14ac:dyDescent="0.25">
      <c r="A46" s="55">
        <v>7</v>
      </c>
      <c r="B46" s="12" t="s">
        <v>5</v>
      </c>
      <c r="C46" s="77" t="s">
        <v>90</v>
      </c>
      <c r="D46" s="77" t="s">
        <v>90</v>
      </c>
      <c r="E46" s="77" t="s">
        <v>90</v>
      </c>
      <c r="F46" s="77" t="s">
        <v>90</v>
      </c>
      <c r="G46" s="77" t="s">
        <v>90</v>
      </c>
      <c r="H46" s="77" t="s">
        <v>90</v>
      </c>
      <c r="I46" s="77" t="s">
        <v>90</v>
      </c>
      <c r="J46" s="77" t="s">
        <v>90</v>
      </c>
      <c r="K46" s="77" t="s">
        <v>90</v>
      </c>
      <c r="L46" s="77" t="s">
        <v>90</v>
      </c>
      <c r="M46" s="77" t="s">
        <v>90</v>
      </c>
      <c r="N46" s="77" t="s">
        <v>90</v>
      </c>
      <c r="O46" s="77" t="s">
        <v>90</v>
      </c>
      <c r="P46" s="77" t="s">
        <v>90</v>
      </c>
    </row>
    <row r="47" spans="1:16" s="13" customFormat="1" x14ac:dyDescent="0.25">
      <c r="A47" s="55" t="s">
        <v>134</v>
      </c>
      <c r="B47" s="12" t="s">
        <v>5</v>
      </c>
      <c r="C47" s="77" t="s">
        <v>90</v>
      </c>
      <c r="D47" s="77" t="s">
        <v>90</v>
      </c>
      <c r="E47" s="77" t="s">
        <v>90</v>
      </c>
      <c r="F47" s="77" t="s">
        <v>90</v>
      </c>
      <c r="G47" s="77" t="s">
        <v>90</v>
      </c>
      <c r="H47" s="77" t="s">
        <v>90</v>
      </c>
      <c r="I47" s="77" t="s">
        <v>90</v>
      </c>
      <c r="J47" s="77" t="s">
        <v>90</v>
      </c>
      <c r="K47" s="77" t="s">
        <v>90</v>
      </c>
      <c r="L47" s="77" t="s">
        <v>90</v>
      </c>
      <c r="M47" s="77" t="s">
        <v>90</v>
      </c>
      <c r="N47" s="77" t="s">
        <v>90</v>
      </c>
      <c r="O47" s="77" t="s">
        <v>90</v>
      </c>
      <c r="P47" s="77" t="s">
        <v>90</v>
      </c>
    </row>
    <row r="48" spans="1:16" s="13" customFormat="1" ht="45.75" customHeight="1" x14ac:dyDescent="0.25">
      <c r="A48" s="55"/>
      <c r="B48" s="40" t="s">
        <v>139</v>
      </c>
      <c r="C48" s="77" t="s">
        <v>90</v>
      </c>
      <c r="D48" s="77" t="s">
        <v>90</v>
      </c>
      <c r="E48" s="77" t="s">
        <v>90</v>
      </c>
      <c r="F48" s="77" t="s">
        <v>90</v>
      </c>
      <c r="G48" s="77" t="s">
        <v>90</v>
      </c>
      <c r="H48" s="77" t="s">
        <v>90</v>
      </c>
      <c r="I48" s="77" t="s">
        <v>90</v>
      </c>
      <c r="J48" s="77" t="s">
        <v>90</v>
      </c>
      <c r="K48" s="77" t="s">
        <v>90</v>
      </c>
      <c r="L48" s="77" t="s">
        <v>90</v>
      </c>
      <c r="M48" s="77" t="s">
        <v>90</v>
      </c>
      <c r="N48" s="77" t="s">
        <v>90</v>
      </c>
      <c r="O48" s="77" t="s">
        <v>90</v>
      </c>
      <c r="P48" s="77" t="s">
        <v>90</v>
      </c>
    </row>
  </sheetData>
  <mergeCells count="23">
    <mergeCell ref="A17:P17"/>
    <mergeCell ref="A5:P5"/>
    <mergeCell ref="A6:P6"/>
    <mergeCell ref="A7:P7"/>
    <mergeCell ref="A8:P8"/>
    <mergeCell ref="A9:P9"/>
    <mergeCell ref="A13:P13"/>
    <mergeCell ref="A10:P10"/>
    <mergeCell ref="A11:P11"/>
    <mergeCell ref="A14:P14"/>
    <mergeCell ref="A15:P15"/>
    <mergeCell ref="A16:P16"/>
    <mergeCell ref="A12:P12"/>
    <mergeCell ref="A18:A21"/>
    <mergeCell ref="C20:F20"/>
    <mergeCell ref="C18:I18"/>
    <mergeCell ref="B18:B21"/>
    <mergeCell ref="C19:I19"/>
    <mergeCell ref="J20:M20"/>
    <mergeCell ref="N20:P20"/>
    <mergeCell ref="J18:P18"/>
    <mergeCell ref="J19:P19"/>
    <mergeCell ref="G20:I20"/>
  </mergeCells>
  <printOptions horizontalCentered="1"/>
  <pageMargins left="0.39370078740157483" right="0.39370078740157483" top="0.82677165354330717" bottom="0.39370078740157483" header="0.11811023622047245" footer="0.19685039370078741"/>
  <pageSetup paperSize="9" scale="52" fitToHeight="0" orientation="landscape" r:id="rId1"/>
  <headerFooter>
    <oddHeader>&amp;C&amp;P</oddHeader>
    <oddFooter>Страница  &amp;P из &amp;N</oddFooter>
  </headerFooter>
  <rowBreaks count="1" manualBreakCount="1">
    <brk id="32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79998168889431442"/>
    <pageSetUpPr fitToPage="1"/>
  </sheetPr>
  <dimension ref="A1:P48"/>
  <sheetViews>
    <sheetView topLeftCell="A22" zoomScale="90" zoomScaleNormal="90" zoomScaleSheetLayoutView="90" workbookViewId="0">
      <selection activeCell="A7" sqref="A7"/>
    </sheetView>
  </sheetViews>
  <sheetFormatPr defaultRowHeight="15.75" x14ac:dyDescent="0.25"/>
  <cols>
    <col min="1" max="1" width="11" style="52" customWidth="1"/>
    <col min="2" max="2" width="26.375" style="3" customWidth="1"/>
    <col min="3" max="3" width="14" style="6" customWidth="1"/>
    <col min="4" max="4" width="23.5" style="3" customWidth="1"/>
    <col min="5" max="5" width="13.625" style="6" customWidth="1"/>
    <col min="6" max="6" width="10.875" style="6" customWidth="1"/>
    <col min="7" max="7" width="13.875" style="79" customWidth="1"/>
    <col min="8" max="8" width="16.75" style="79" customWidth="1"/>
    <col min="9" max="9" width="15.125" style="4" customWidth="1"/>
    <col min="10" max="10" width="14" style="5" customWidth="1"/>
    <col min="11" max="11" width="22.375" style="5" customWidth="1"/>
    <col min="12" max="12" width="13.5" style="5" customWidth="1"/>
    <col min="13" max="13" width="10.875" style="5" customWidth="1"/>
    <col min="14" max="14" width="13.875" style="5" customWidth="1"/>
    <col min="15" max="15" width="16.75" style="5" customWidth="1"/>
    <col min="16" max="16" width="15.125" style="5" customWidth="1"/>
    <col min="17" max="16384" width="9" style="5"/>
  </cols>
  <sheetData>
    <row r="1" spans="1:16" s="13" customFormat="1" x14ac:dyDescent="0.25">
      <c r="A1" s="56"/>
      <c r="B1" s="23"/>
      <c r="C1" s="18"/>
      <c r="D1" s="16"/>
      <c r="E1" s="16"/>
      <c r="F1" s="16"/>
      <c r="G1" s="15"/>
      <c r="H1" s="15"/>
      <c r="I1" s="17"/>
      <c r="J1" s="4"/>
      <c r="K1" s="5"/>
      <c r="L1" s="5"/>
    </row>
    <row r="2" spans="1:16" s="13" customFormat="1" x14ac:dyDescent="0.25">
      <c r="A2" s="108" t="s">
        <v>14</v>
      </c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8"/>
      <c r="P2" s="108"/>
    </row>
    <row r="3" spans="1:16" s="13" customFormat="1" x14ac:dyDescent="0.25">
      <c r="A3" s="107" t="s">
        <v>0</v>
      </c>
      <c r="B3" s="101" t="s">
        <v>2</v>
      </c>
      <c r="C3" s="103" t="s">
        <v>26</v>
      </c>
      <c r="D3" s="103"/>
      <c r="E3" s="103"/>
      <c r="F3" s="103"/>
      <c r="G3" s="103"/>
      <c r="H3" s="103"/>
      <c r="I3" s="103"/>
      <c r="J3" s="103" t="s">
        <v>27</v>
      </c>
      <c r="K3" s="103"/>
      <c r="L3" s="103"/>
      <c r="M3" s="103"/>
      <c r="N3" s="103"/>
      <c r="O3" s="103"/>
      <c r="P3" s="103"/>
    </row>
    <row r="4" spans="1:16" s="13" customFormat="1" ht="47.25" customHeight="1" x14ac:dyDescent="0.25">
      <c r="A4" s="107"/>
      <c r="B4" s="101"/>
      <c r="C4" s="101" t="s">
        <v>148</v>
      </c>
      <c r="D4" s="101"/>
      <c r="E4" s="101"/>
      <c r="F4" s="101"/>
      <c r="G4" s="101"/>
      <c r="H4" s="101"/>
      <c r="I4" s="101"/>
      <c r="J4" s="101" t="s">
        <v>147</v>
      </c>
      <c r="K4" s="101"/>
      <c r="L4" s="101"/>
      <c r="M4" s="101"/>
      <c r="N4" s="101"/>
      <c r="O4" s="101"/>
      <c r="P4" s="101"/>
    </row>
    <row r="5" spans="1:16" ht="33.75" customHeight="1" x14ac:dyDescent="0.25">
      <c r="A5" s="107"/>
      <c r="B5" s="101"/>
      <c r="C5" s="101" t="s">
        <v>11</v>
      </c>
      <c r="D5" s="101"/>
      <c r="E5" s="101"/>
      <c r="F5" s="101"/>
      <c r="G5" s="101" t="s">
        <v>91</v>
      </c>
      <c r="H5" s="101"/>
      <c r="I5" s="101"/>
      <c r="J5" s="101" t="s">
        <v>11</v>
      </c>
      <c r="K5" s="101"/>
      <c r="L5" s="101"/>
      <c r="M5" s="101"/>
      <c r="N5" s="101" t="s">
        <v>91</v>
      </c>
      <c r="O5" s="101"/>
      <c r="P5" s="101"/>
    </row>
    <row r="6" spans="1:16" s="8" customFormat="1" ht="63" x14ac:dyDescent="0.25">
      <c r="A6" s="107"/>
      <c r="B6" s="101"/>
      <c r="C6" s="77" t="s">
        <v>22</v>
      </c>
      <c r="D6" s="77" t="s">
        <v>8</v>
      </c>
      <c r="E6" s="77" t="s">
        <v>85</v>
      </c>
      <c r="F6" s="77" t="s">
        <v>10</v>
      </c>
      <c r="G6" s="77" t="s">
        <v>12</v>
      </c>
      <c r="H6" s="77" t="s">
        <v>31</v>
      </c>
      <c r="I6" s="10" t="s">
        <v>32</v>
      </c>
      <c r="J6" s="77" t="s">
        <v>22</v>
      </c>
      <c r="K6" s="77" t="s">
        <v>8</v>
      </c>
      <c r="L6" s="77" t="s">
        <v>85</v>
      </c>
      <c r="M6" s="77" t="s">
        <v>10</v>
      </c>
      <c r="N6" s="77" t="s">
        <v>12</v>
      </c>
      <c r="O6" s="77" t="s">
        <v>33</v>
      </c>
      <c r="P6" s="10" t="s">
        <v>32</v>
      </c>
    </row>
    <row r="7" spans="1:16" s="9" customFormat="1" x14ac:dyDescent="0.25">
      <c r="A7" s="78">
        <v>1</v>
      </c>
      <c r="B7" s="77">
        <v>2</v>
      </c>
      <c r="C7" s="77">
        <v>3</v>
      </c>
      <c r="D7" s="77">
        <v>4</v>
      </c>
      <c r="E7" s="77">
        <v>5</v>
      </c>
      <c r="F7" s="77">
        <v>6</v>
      </c>
      <c r="G7" s="77">
        <v>7</v>
      </c>
      <c r="H7" s="77">
        <v>8</v>
      </c>
      <c r="I7" s="10">
        <v>9</v>
      </c>
      <c r="J7" s="77">
        <v>10</v>
      </c>
      <c r="K7" s="10">
        <v>11</v>
      </c>
      <c r="L7" s="77">
        <v>12</v>
      </c>
      <c r="M7" s="10">
        <v>13</v>
      </c>
      <c r="N7" s="77">
        <v>14</v>
      </c>
      <c r="O7" s="10">
        <v>15</v>
      </c>
      <c r="P7" s="77">
        <v>16</v>
      </c>
    </row>
    <row r="8" spans="1:16" s="13" customFormat="1" ht="31.5" x14ac:dyDescent="0.25">
      <c r="A8" s="78">
        <v>1</v>
      </c>
      <c r="B8" s="11" t="s">
        <v>25</v>
      </c>
      <c r="C8" s="77" t="s">
        <v>90</v>
      </c>
      <c r="D8" s="77" t="s">
        <v>90</v>
      </c>
      <c r="E8" s="77" t="s">
        <v>90</v>
      </c>
      <c r="F8" s="77" t="s">
        <v>90</v>
      </c>
      <c r="G8" s="77" t="s">
        <v>90</v>
      </c>
      <c r="H8" s="77" t="s">
        <v>90</v>
      </c>
      <c r="I8" s="77" t="s">
        <v>90</v>
      </c>
      <c r="J8" s="77" t="s">
        <v>90</v>
      </c>
      <c r="K8" s="77" t="s">
        <v>90</v>
      </c>
      <c r="L8" s="77" t="s">
        <v>90</v>
      </c>
      <c r="M8" s="77" t="s">
        <v>90</v>
      </c>
      <c r="N8" s="77" t="s">
        <v>90</v>
      </c>
      <c r="O8" s="77" t="s">
        <v>90</v>
      </c>
      <c r="P8" s="77" t="s">
        <v>90</v>
      </c>
    </row>
    <row r="9" spans="1:16" s="13" customFormat="1" ht="63" x14ac:dyDescent="0.25">
      <c r="A9" s="93" t="s">
        <v>68</v>
      </c>
      <c r="B9" s="12" t="s">
        <v>49</v>
      </c>
      <c r="C9" s="92">
        <v>110</v>
      </c>
      <c r="D9" s="92" t="s">
        <v>135</v>
      </c>
      <c r="E9" s="92">
        <v>2</v>
      </c>
      <c r="F9" s="92" t="s">
        <v>46</v>
      </c>
      <c r="G9" s="94" t="s">
        <v>125</v>
      </c>
      <c r="H9" s="95">
        <v>16543</v>
      </c>
      <c r="I9" s="96">
        <f>H9*2</f>
        <v>33086</v>
      </c>
      <c r="J9" s="92">
        <v>110</v>
      </c>
      <c r="K9" s="92" t="s">
        <v>135</v>
      </c>
      <c r="L9" s="92">
        <v>2</v>
      </c>
      <c r="M9" s="92" t="s">
        <v>46</v>
      </c>
      <c r="N9" s="94" t="s">
        <v>125</v>
      </c>
      <c r="O9" s="95">
        <v>16543</v>
      </c>
      <c r="P9" s="96">
        <f>O9*2</f>
        <v>33086</v>
      </c>
    </row>
    <row r="10" spans="1:16" s="13" customFormat="1" ht="63" x14ac:dyDescent="0.25">
      <c r="A10" s="93" t="s">
        <v>69</v>
      </c>
      <c r="B10" s="12" t="s">
        <v>50</v>
      </c>
      <c r="C10" s="92" t="s">
        <v>90</v>
      </c>
      <c r="D10" s="92" t="s">
        <v>90</v>
      </c>
      <c r="E10" s="92" t="s">
        <v>90</v>
      </c>
      <c r="F10" s="92" t="s">
        <v>90</v>
      </c>
      <c r="G10" s="92" t="s">
        <v>90</v>
      </c>
      <c r="H10" s="92" t="s">
        <v>90</v>
      </c>
      <c r="I10" s="92" t="s">
        <v>90</v>
      </c>
      <c r="J10" s="92" t="s">
        <v>90</v>
      </c>
      <c r="K10" s="92" t="s">
        <v>90</v>
      </c>
      <c r="L10" s="92" t="s">
        <v>90</v>
      </c>
      <c r="M10" s="92" t="s">
        <v>90</v>
      </c>
      <c r="N10" s="92" t="s">
        <v>90</v>
      </c>
      <c r="O10" s="92" t="s">
        <v>90</v>
      </c>
      <c r="P10" s="92" t="s">
        <v>90</v>
      </c>
    </row>
    <row r="11" spans="1:16" s="13" customFormat="1" ht="47.25" x14ac:dyDescent="0.25">
      <c r="A11" s="55">
        <v>2</v>
      </c>
      <c r="B11" s="11" t="s">
        <v>21</v>
      </c>
      <c r="C11" s="92" t="s">
        <v>90</v>
      </c>
      <c r="D11" s="92" t="s">
        <v>90</v>
      </c>
      <c r="E11" s="92" t="s">
        <v>90</v>
      </c>
      <c r="F11" s="92" t="s">
        <v>90</v>
      </c>
      <c r="G11" s="92" t="s">
        <v>90</v>
      </c>
      <c r="H11" s="92" t="s">
        <v>90</v>
      </c>
      <c r="I11" s="92" t="s">
        <v>90</v>
      </c>
      <c r="J11" s="92" t="s">
        <v>90</v>
      </c>
      <c r="K11" s="92" t="s">
        <v>90</v>
      </c>
      <c r="L11" s="92" t="s">
        <v>90</v>
      </c>
      <c r="M11" s="92" t="s">
        <v>90</v>
      </c>
      <c r="N11" s="92" t="s">
        <v>90</v>
      </c>
      <c r="O11" s="92" t="s">
        <v>90</v>
      </c>
      <c r="P11" s="92" t="s">
        <v>90</v>
      </c>
    </row>
    <row r="12" spans="1:16" s="13" customFormat="1" ht="52.5" customHeight="1" x14ac:dyDescent="0.25">
      <c r="A12" s="55" t="s">
        <v>70</v>
      </c>
      <c r="B12" s="12" t="s">
        <v>47</v>
      </c>
      <c r="C12" s="92" t="s">
        <v>90</v>
      </c>
      <c r="D12" s="92" t="s">
        <v>90</v>
      </c>
      <c r="E12" s="92" t="s">
        <v>90</v>
      </c>
      <c r="F12" s="92" t="s">
        <v>90</v>
      </c>
      <c r="G12" s="92" t="s">
        <v>90</v>
      </c>
      <c r="H12" s="92" t="s">
        <v>90</v>
      </c>
      <c r="I12" s="92" t="s">
        <v>90</v>
      </c>
      <c r="J12" s="92" t="s">
        <v>90</v>
      </c>
      <c r="K12" s="92" t="s">
        <v>90</v>
      </c>
      <c r="L12" s="92" t="s">
        <v>90</v>
      </c>
      <c r="M12" s="92" t="s">
        <v>90</v>
      </c>
      <c r="N12" s="92" t="s">
        <v>90</v>
      </c>
      <c r="O12" s="92" t="s">
        <v>90</v>
      </c>
      <c r="P12" s="92" t="s">
        <v>90</v>
      </c>
    </row>
    <row r="13" spans="1:16" s="13" customFormat="1" ht="48.75" customHeight="1" x14ac:dyDescent="0.25">
      <c r="A13" s="55" t="s">
        <v>71</v>
      </c>
      <c r="B13" s="12" t="s">
        <v>48</v>
      </c>
      <c r="C13" s="92" t="s">
        <v>90</v>
      </c>
      <c r="D13" s="92" t="s">
        <v>90</v>
      </c>
      <c r="E13" s="92" t="s">
        <v>90</v>
      </c>
      <c r="F13" s="92" t="s">
        <v>90</v>
      </c>
      <c r="G13" s="92" t="s">
        <v>90</v>
      </c>
      <c r="H13" s="92" t="s">
        <v>90</v>
      </c>
      <c r="I13" s="92" t="s">
        <v>90</v>
      </c>
      <c r="J13" s="92" t="s">
        <v>90</v>
      </c>
      <c r="K13" s="92" t="s">
        <v>90</v>
      </c>
      <c r="L13" s="92" t="s">
        <v>90</v>
      </c>
      <c r="M13" s="92" t="s">
        <v>90</v>
      </c>
      <c r="N13" s="92" t="s">
        <v>90</v>
      </c>
      <c r="O13" s="92" t="s">
        <v>90</v>
      </c>
      <c r="P13" s="92" t="s">
        <v>90</v>
      </c>
    </row>
    <row r="14" spans="1:16" s="13" customFormat="1" x14ac:dyDescent="0.25">
      <c r="A14" s="55" t="s">
        <v>72</v>
      </c>
      <c r="B14" s="12" t="s">
        <v>103</v>
      </c>
      <c r="C14" s="92" t="s">
        <v>90</v>
      </c>
      <c r="D14" s="92" t="s">
        <v>90</v>
      </c>
      <c r="E14" s="92" t="s">
        <v>90</v>
      </c>
      <c r="F14" s="92" t="s">
        <v>90</v>
      </c>
      <c r="G14" s="92" t="s">
        <v>90</v>
      </c>
      <c r="H14" s="92" t="s">
        <v>90</v>
      </c>
      <c r="I14" s="92" t="s">
        <v>90</v>
      </c>
      <c r="J14" s="92" t="s">
        <v>90</v>
      </c>
      <c r="K14" s="92" t="s">
        <v>90</v>
      </c>
      <c r="L14" s="92" t="s">
        <v>90</v>
      </c>
      <c r="M14" s="92" t="s">
        <v>90</v>
      </c>
      <c r="N14" s="92" t="s">
        <v>90</v>
      </c>
      <c r="O14" s="92" t="s">
        <v>90</v>
      </c>
      <c r="P14" s="92" t="s">
        <v>90</v>
      </c>
    </row>
    <row r="15" spans="1:16" s="13" customFormat="1" x14ac:dyDescent="0.25">
      <c r="A15" s="55" t="s">
        <v>74</v>
      </c>
      <c r="B15" s="12" t="s">
        <v>138</v>
      </c>
      <c r="C15" s="92">
        <v>110</v>
      </c>
      <c r="D15" s="92" t="s">
        <v>126</v>
      </c>
      <c r="E15" s="92">
        <v>2</v>
      </c>
      <c r="F15" s="92" t="s">
        <v>46</v>
      </c>
      <c r="G15" s="97" t="s">
        <v>127</v>
      </c>
      <c r="H15" s="98">
        <v>15378</v>
      </c>
      <c r="I15" s="14">
        <f>H15*2</f>
        <v>30756</v>
      </c>
      <c r="J15" s="92">
        <v>110</v>
      </c>
      <c r="K15" s="92" t="s">
        <v>126</v>
      </c>
      <c r="L15" s="92">
        <v>2</v>
      </c>
      <c r="M15" s="92" t="s">
        <v>46</v>
      </c>
      <c r="N15" s="97" t="s">
        <v>127</v>
      </c>
      <c r="O15" s="98">
        <v>15378</v>
      </c>
      <c r="P15" s="14">
        <f>O15*2</f>
        <v>30756</v>
      </c>
    </row>
    <row r="16" spans="1:16" s="13" customFormat="1" x14ac:dyDescent="0.25">
      <c r="A16" s="55" t="s">
        <v>75</v>
      </c>
      <c r="B16" s="12" t="s">
        <v>52</v>
      </c>
      <c r="C16" s="92" t="s">
        <v>90</v>
      </c>
      <c r="D16" s="92" t="s">
        <v>90</v>
      </c>
      <c r="E16" s="92" t="s">
        <v>90</v>
      </c>
      <c r="F16" s="92" t="s">
        <v>90</v>
      </c>
      <c r="G16" s="92" t="s">
        <v>90</v>
      </c>
      <c r="H16" s="92" t="s">
        <v>90</v>
      </c>
      <c r="I16" s="92" t="s">
        <v>90</v>
      </c>
      <c r="J16" s="92" t="s">
        <v>90</v>
      </c>
      <c r="K16" s="92" t="s">
        <v>90</v>
      </c>
      <c r="L16" s="92" t="s">
        <v>90</v>
      </c>
      <c r="M16" s="92" t="s">
        <v>90</v>
      </c>
      <c r="N16" s="92" t="s">
        <v>90</v>
      </c>
      <c r="O16" s="92" t="s">
        <v>90</v>
      </c>
      <c r="P16" s="92" t="s">
        <v>90</v>
      </c>
    </row>
    <row r="17" spans="1:16" s="13" customFormat="1" x14ac:dyDescent="0.25">
      <c r="A17" s="55" t="s">
        <v>73</v>
      </c>
      <c r="B17" s="12" t="s">
        <v>104</v>
      </c>
      <c r="C17" s="92" t="s">
        <v>90</v>
      </c>
      <c r="D17" s="92" t="s">
        <v>90</v>
      </c>
      <c r="E17" s="92" t="s">
        <v>90</v>
      </c>
      <c r="F17" s="92" t="s">
        <v>90</v>
      </c>
      <c r="G17" s="92" t="s">
        <v>90</v>
      </c>
      <c r="H17" s="92" t="s">
        <v>90</v>
      </c>
      <c r="I17" s="92" t="s">
        <v>90</v>
      </c>
      <c r="J17" s="92" t="s">
        <v>90</v>
      </c>
      <c r="K17" s="92" t="s">
        <v>90</v>
      </c>
      <c r="L17" s="92" t="s">
        <v>90</v>
      </c>
      <c r="M17" s="92" t="s">
        <v>90</v>
      </c>
      <c r="N17" s="92" t="s">
        <v>90</v>
      </c>
      <c r="O17" s="92" t="s">
        <v>90</v>
      </c>
      <c r="P17" s="92" t="s">
        <v>90</v>
      </c>
    </row>
    <row r="18" spans="1:16" s="13" customFormat="1" x14ac:dyDescent="0.25">
      <c r="A18" s="55" t="s">
        <v>76</v>
      </c>
      <c r="B18" s="12" t="s">
        <v>53</v>
      </c>
      <c r="C18" s="92" t="s">
        <v>90</v>
      </c>
      <c r="D18" s="92" t="s">
        <v>90</v>
      </c>
      <c r="E18" s="92" t="s">
        <v>90</v>
      </c>
      <c r="F18" s="92" t="s">
        <v>90</v>
      </c>
      <c r="G18" s="92" t="s">
        <v>90</v>
      </c>
      <c r="H18" s="92" t="s">
        <v>90</v>
      </c>
      <c r="I18" s="92" t="s">
        <v>90</v>
      </c>
      <c r="J18" s="92" t="s">
        <v>90</v>
      </c>
      <c r="K18" s="92" t="s">
        <v>90</v>
      </c>
      <c r="L18" s="92" t="s">
        <v>90</v>
      </c>
      <c r="M18" s="92" t="s">
        <v>90</v>
      </c>
      <c r="N18" s="92" t="s">
        <v>90</v>
      </c>
      <c r="O18" s="92" t="s">
        <v>90</v>
      </c>
      <c r="P18" s="92" t="s">
        <v>90</v>
      </c>
    </row>
    <row r="19" spans="1:16" s="13" customFormat="1" x14ac:dyDescent="0.25">
      <c r="A19" s="55" t="s">
        <v>77</v>
      </c>
      <c r="B19" s="12" t="s">
        <v>54</v>
      </c>
      <c r="C19" s="92" t="s">
        <v>90</v>
      </c>
      <c r="D19" s="92" t="s">
        <v>90</v>
      </c>
      <c r="E19" s="92" t="s">
        <v>90</v>
      </c>
      <c r="F19" s="92" t="s">
        <v>90</v>
      </c>
      <c r="G19" s="92" t="s">
        <v>90</v>
      </c>
      <c r="H19" s="92" t="s">
        <v>90</v>
      </c>
      <c r="I19" s="92" t="s">
        <v>90</v>
      </c>
      <c r="J19" s="92" t="s">
        <v>90</v>
      </c>
      <c r="K19" s="92" t="s">
        <v>90</v>
      </c>
      <c r="L19" s="92" t="s">
        <v>90</v>
      </c>
      <c r="M19" s="92" t="s">
        <v>90</v>
      </c>
      <c r="N19" s="92" t="s">
        <v>90</v>
      </c>
      <c r="O19" s="92" t="s">
        <v>90</v>
      </c>
      <c r="P19" s="92" t="s">
        <v>90</v>
      </c>
    </row>
    <row r="20" spans="1:16" s="13" customFormat="1" ht="33.75" customHeight="1" x14ac:dyDescent="0.25">
      <c r="A20" s="55">
        <v>4</v>
      </c>
      <c r="B20" s="12" t="s">
        <v>3</v>
      </c>
      <c r="C20" s="92">
        <v>110</v>
      </c>
      <c r="D20" s="92" t="s">
        <v>123</v>
      </c>
      <c r="E20" s="99">
        <f>+E21/0.6</f>
        <v>2.2999999999999998</v>
      </c>
      <c r="F20" s="99" t="s">
        <v>23</v>
      </c>
      <c r="G20" s="97" t="s">
        <v>124</v>
      </c>
      <c r="H20" s="98">
        <v>2634</v>
      </c>
      <c r="I20" s="14">
        <f>H20*E20</f>
        <v>6058.2</v>
      </c>
      <c r="J20" s="92">
        <v>110</v>
      </c>
      <c r="K20" s="92" t="s">
        <v>123</v>
      </c>
      <c r="L20" s="99">
        <f>+L21/0.6</f>
        <v>2.2999999999999998</v>
      </c>
      <c r="M20" s="99" t="s">
        <v>23</v>
      </c>
      <c r="N20" s="97" t="s">
        <v>124</v>
      </c>
      <c r="O20" s="98">
        <v>2634</v>
      </c>
      <c r="P20" s="14">
        <f>O20*L20</f>
        <v>6058.2</v>
      </c>
    </row>
    <row r="21" spans="1:16" s="13" customFormat="1" ht="47.25" x14ac:dyDescent="0.25">
      <c r="A21" s="55">
        <v>5</v>
      </c>
      <c r="B21" s="12" t="s">
        <v>15</v>
      </c>
      <c r="C21" s="92">
        <v>110</v>
      </c>
      <c r="D21" s="92" t="s">
        <v>90</v>
      </c>
      <c r="E21" s="99">
        <f>+E22+E23+E26+E27</f>
        <v>1.38</v>
      </c>
      <c r="F21" s="99" t="s">
        <v>23</v>
      </c>
      <c r="G21" s="97" t="s">
        <v>24</v>
      </c>
      <c r="H21" s="100" t="s">
        <v>90</v>
      </c>
      <c r="I21" s="100" t="s">
        <v>90</v>
      </c>
      <c r="J21" s="92">
        <v>110</v>
      </c>
      <c r="K21" s="92" t="s">
        <v>90</v>
      </c>
      <c r="L21" s="99">
        <f>+L22+L23+L26+L27</f>
        <v>1.38</v>
      </c>
      <c r="M21" s="99" t="s">
        <v>23</v>
      </c>
      <c r="N21" s="97" t="s">
        <v>24</v>
      </c>
      <c r="O21" s="100" t="s">
        <v>90</v>
      </c>
      <c r="P21" s="100" t="s">
        <v>90</v>
      </c>
    </row>
    <row r="22" spans="1:16" s="13" customFormat="1" ht="63" x14ac:dyDescent="0.25">
      <c r="A22" s="55" t="s">
        <v>78</v>
      </c>
      <c r="B22" s="12" t="s">
        <v>49</v>
      </c>
      <c r="C22" s="92">
        <v>110</v>
      </c>
      <c r="D22" s="92" t="s">
        <v>90</v>
      </c>
      <c r="E22" s="99">
        <v>0.5</v>
      </c>
      <c r="F22" s="99" t="s">
        <v>23</v>
      </c>
      <c r="G22" s="97" t="s">
        <v>24</v>
      </c>
      <c r="H22" s="100" t="s">
        <v>90</v>
      </c>
      <c r="I22" s="100" t="s">
        <v>90</v>
      </c>
      <c r="J22" s="92">
        <v>110</v>
      </c>
      <c r="K22" s="92" t="s">
        <v>90</v>
      </c>
      <c r="L22" s="99">
        <v>0.5</v>
      </c>
      <c r="M22" s="99" t="s">
        <v>23</v>
      </c>
      <c r="N22" s="97" t="s">
        <v>24</v>
      </c>
      <c r="O22" s="100" t="s">
        <v>90</v>
      </c>
      <c r="P22" s="100" t="s">
        <v>90</v>
      </c>
    </row>
    <row r="23" spans="1:16" s="13" customFormat="1" ht="63" x14ac:dyDescent="0.25">
      <c r="A23" s="55" t="s">
        <v>79</v>
      </c>
      <c r="B23" s="12" t="s">
        <v>50</v>
      </c>
      <c r="C23" s="92">
        <v>110</v>
      </c>
      <c r="D23" s="92" t="s">
        <v>90</v>
      </c>
      <c r="E23" s="99">
        <v>0.5</v>
      </c>
      <c r="F23" s="99" t="s">
        <v>23</v>
      </c>
      <c r="G23" s="97" t="s">
        <v>24</v>
      </c>
      <c r="H23" s="100" t="s">
        <v>90</v>
      </c>
      <c r="I23" s="100" t="s">
        <v>90</v>
      </c>
      <c r="J23" s="92">
        <v>110</v>
      </c>
      <c r="K23" s="92" t="s">
        <v>90</v>
      </c>
      <c r="L23" s="99">
        <v>0.5</v>
      </c>
      <c r="M23" s="99" t="s">
        <v>23</v>
      </c>
      <c r="N23" s="97" t="s">
        <v>24</v>
      </c>
      <c r="O23" s="100" t="s">
        <v>90</v>
      </c>
      <c r="P23" s="100" t="s">
        <v>90</v>
      </c>
    </row>
    <row r="24" spans="1:16" s="13" customFormat="1" x14ac:dyDescent="0.25">
      <c r="A24" s="55" t="s">
        <v>80</v>
      </c>
      <c r="B24" s="12" t="s">
        <v>47</v>
      </c>
      <c r="C24" s="92" t="s">
        <v>90</v>
      </c>
      <c r="D24" s="92" t="s">
        <v>90</v>
      </c>
      <c r="E24" s="92" t="s">
        <v>90</v>
      </c>
      <c r="F24" s="92" t="s">
        <v>90</v>
      </c>
      <c r="G24" s="92" t="s">
        <v>90</v>
      </c>
      <c r="H24" s="92" t="s">
        <v>90</v>
      </c>
      <c r="I24" s="92" t="s">
        <v>90</v>
      </c>
      <c r="J24" s="92" t="s">
        <v>90</v>
      </c>
      <c r="K24" s="92" t="s">
        <v>90</v>
      </c>
      <c r="L24" s="92" t="s">
        <v>90</v>
      </c>
      <c r="M24" s="92" t="s">
        <v>90</v>
      </c>
      <c r="N24" s="92" t="s">
        <v>90</v>
      </c>
      <c r="O24" s="92" t="s">
        <v>90</v>
      </c>
      <c r="P24" s="92" t="s">
        <v>90</v>
      </c>
    </row>
    <row r="25" spans="1:16" s="13" customFormat="1" x14ac:dyDescent="0.25">
      <c r="A25" s="55" t="s">
        <v>80</v>
      </c>
      <c r="B25" s="12" t="s">
        <v>48</v>
      </c>
      <c r="C25" s="92" t="s">
        <v>90</v>
      </c>
      <c r="D25" s="92" t="s">
        <v>90</v>
      </c>
      <c r="E25" s="92" t="s">
        <v>90</v>
      </c>
      <c r="F25" s="92" t="s">
        <v>90</v>
      </c>
      <c r="G25" s="92" t="s">
        <v>90</v>
      </c>
      <c r="H25" s="92" t="s">
        <v>90</v>
      </c>
      <c r="I25" s="92" t="s">
        <v>90</v>
      </c>
      <c r="J25" s="92" t="s">
        <v>90</v>
      </c>
      <c r="K25" s="92" t="s">
        <v>90</v>
      </c>
      <c r="L25" s="92" t="s">
        <v>90</v>
      </c>
      <c r="M25" s="92" t="s">
        <v>90</v>
      </c>
      <c r="N25" s="92" t="s">
        <v>90</v>
      </c>
      <c r="O25" s="92" t="s">
        <v>90</v>
      </c>
      <c r="P25" s="92" t="s">
        <v>90</v>
      </c>
    </row>
    <row r="26" spans="1:16" s="13" customFormat="1" ht="18.75" x14ac:dyDescent="0.25">
      <c r="A26" s="55" t="s">
        <v>80</v>
      </c>
      <c r="B26" s="12" t="s">
        <v>51</v>
      </c>
      <c r="C26" s="92">
        <v>110</v>
      </c>
      <c r="D26" s="92" t="s">
        <v>90</v>
      </c>
      <c r="E26" s="99">
        <v>0.19</v>
      </c>
      <c r="F26" s="99" t="s">
        <v>23</v>
      </c>
      <c r="G26" s="97" t="s">
        <v>24</v>
      </c>
      <c r="H26" s="100" t="s">
        <v>90</v>
      </c>
      <c r="I26" s="100" t="s">
        <v>90</v>
      </c>
      <c r="J26" s="92">
        <v>110</v>
      </c>
      <c r="K26" s="92" t="s">
        <v>90</v>
      </c>
      <c r="L26" s="99">
        <v>0.19</v>
      </c>
      <c r="M26" s="99" t="s">
        <v>23</v>
      </c>
      <c r="N26" s="97" t="s">
        <v>24</v>
      </c>
      <c r="O26" s="100" t="s">
        <v>90</v>
      </c>
      <c r="P26" s="100" t="s">
        <v>90</v>
      </c>
    </row>
    <row r="27" spans="1:16" s="13" customFormat="1" ht="18.75" x14ac:dyDescent="0.25">
      <c r="A27" s="55" t="s">
        <v>80</v>
      </c>
      <c r="B27" s="12" t="s">
        <v>52</v>
      </c>
      <c r="C27" s="92">
        <v>110</v>
      </c>
      <c r="D27" s="92" t="s">
        <v>90</v>
      </c>
      <c r="E27" s="99">
        <v>0.19</v>
      </c>
      <c r="F27" s="99" t="s">
        <v>23</v>
      </c>
      <c r="G27" s="97" t="s">
        <v>24</v>
      </c>
      <c r="H27" s="100" t="s">
        <v>90</v>
      </c>
      <c r="I27" s="100" t="s">
        <v>90</v>
      </c>
      <c r="J27" s="92">
        <v>110</v>
      </c>
      <c r="K27" s="92" t="s">
        <v>90</v>
      </c>
      <c r="L27" s="99">
        <v>0.19</v>
      </c>
      <c r="M27" s="99" t="s">
        <v>23</v>
      </c>
      <c r="N27" s="97" t="s">
        <v>24</v>
      </c>
      <c r="O27" s="100" t="s">
        <v>90</v>
      </c>
      <c r="P27" s="100" t="s">
        <v>90</v>
      </c>
    </row>
    <row r="28" spans="1:16" s="13" customFormat="1" x14ac:dyDescent="0.25">
      <c r="A28" s="55">
        <v>6</v>
      </c>
      <c r="B28" s="12" t="s">
        <v>16</v>
      </c>
      <c r="C28" s="92" t="s">
        <v>90</v>
      </c>
      <c r="D28" s="92" t="s">
        <v>90</v>
      </c>
      <c r="E28" s="92" t="s">
        <v>90</v>
      </c>
      <c r="F28" s="92" t="s">
        <v>90</v>
      </c>
      <c r="G28" s="92" t="s">
        <v>90</v>
      </c>
      <c r="H28" s="92" t="s">
        <v>90</v>
      </c>
      <c r="I28" s="92" t="s">
        <v>90</v>
      </c>
      <c r="J28" s="92" t="s">
        <v>90</v>
      </c>
      <c r="K28" s="92" t="s">
        <v>90</v>
      </c>
      <c r="L28" s="92" t="s">
        <v>90</v>
      </c>
      <c r="M28" s="92" t="s">
        <v>90</v>
      </c>
      <c r="N28" s="92" t="s">
        <v>90</v>
      </c>
      <c r="O28" s="92" t="s">
        <v>90</v>
      </c>
      <c r="P28" s="92" t="s">
        <v>90</v>
      </c>
    </row>
    <row r="29" spans="1:16" s="13" customFormat="1" ht="63" x14ac:dyDescent="0.25">
      <c r="A29" s="55" t="s">
        <v>83</v>
      </c>
      <c r="B29" s="12" t="s">
        <v>49</v>
      </c>
      <c r="C29" s="92">
        <v>110</v>
      </c>
      <c r="D29" s="92" t="s">
        <v>135</v>
      </c>
      <c r="E29" s="92">
        <v>2</v>
      </c>
      <c r="F29" s="92" t="s">
        <v>17</v>
      </c>
      <c r="G29" s="97" t="s">
        <v>137</v>
      </c>
      <c r="H29" s="98">
        <v>2109</v>
      </c>
      <c r="I29" s="14">
        <f>+E29*H29</f>
        <v>4218</v>
      </c>
      <c r="J29" s="92">
        <v>110</v>
      </c>
      <c r="K29" s="92" t="s">
        <v>135</v>
      </c>
      <c r="L29" s="92">
        <v>2</v>
      </c>
      <c r="M29" s="92" t="s">
        <v>17</v>
      </c>
      <c r="N29" s="97" t="s">
        <v>137</v>
      </c>
      <c r="O29" s="98">
        <v>2109</v>
      </c>
      <c r="P29" s="14">
        <f>+L29*O29</f>
        <v>4218</v>
      </c>
    </row>
    <row r="30" spans="1:16" s="13" customFormat="1" ht="63" x14ac:dyDescent="0.25">
      <c r="A30" s="55" t="s">
        <v>84</v>
      </c>
      <c r="B30" s="12" t="s">
        <v>50</v>
      </c>
      <c r="C30" s="92" t="s">
        <v>90</v>
      </c>
      <c r="D30" s="92" t="s">
        <v>90</v>
      </c>
      <c r="E30" s="92" t="s">
        <v>90</v>
      </c>
      <c r="F30" s="92" t="s">
        <v>90</v>
      </c>
      <c r="G30" s="92" t="s">
        <v>90</v>
      </c>
      <c r="H30" s="92" t="s">
        <v>90</v>
      </c>
      <c r="I30" s="92" t="s">
        <v>90</v>
      </c>
      <c r="J30" s="92" t="s">
        <v>90</v>
      </c>
      <c r="K30" s="92" t="s">
        <v>90</v>
      </c>
      <c r="L30" s="92" t="s">
        <v>90</v>
      </c>
      <c r="M30" s="92" t="s">
        <v>90</v>
      </c>
      <c r="N30" s="92" t="s">
        <v>90</v>
      </c>
      <c r="O30" s="92" t="s">
        <v>90</v>
      </c>
      <c r="P30" s="92" t="s">
        <v>90</v>
      </c>
    </row>
    <row r="31" spans="1:16" s="13" customFormat="1" x14ac:dyDescent="0.25">
      <c r="A31" s="55" t="s">
        <v>86</v>
      </c>
      <c r="B31" s="12" t="s">
        <v>47</v>
      </c>
      <c r="C31" s="92" t="s">
        <v>90</v>
      </c>
      <c r="D31" s="92" t="s">
        <v>90</v>
      </c>
      <c r="E31" s="92" t="s">
        <v>90</v>
      </c>
      <c r="F31" s="92" t="s">
        <v>90</v>
      </c>
      <c r="G31" s="92" t="s">
        <v>90</v>
      </c>
      <c r="H31" s="92" t="s">
        <v>90</v>
      </c>
      <c r="I31" s="92" t="s">
        <v>90</v>
      </c>
      <c r="J31" s="92" t="s">
        <v>90</v>
      </c>
      <c r="K31" s="92" t="s">
        <v>90</v>
      </c>
      <c r="L31" s="92" t="s">
        <v>90</v>
      </c>
      <c r="M31" s="92" t="s">
        <v>90</v>
      </c>
      <c r="N31" s="92" t="s">
        <v>90</v>
      </c>
      <c r="O31" s="92" t="s">
        <v>90</v>
      </c>
      <c r="P31" s="92" t="s">
        <v>90</v>
      </c>
    </row>
    <row r="32" spans="1:16" s="13" customFormat="1" x14ac:dyDescent="0.25">
      <c r="A32" s="55" t="s">
        <v>86</v>
      </c>
      <c r="B32" s="12" t="s">
        <v>48</v>
      </c>
      <c r="C32" s="92" t="s">
        <v>90</v>
      </c>
      <c r="D32" s="92" t="s">
        <v>90</v>
      </c>
      <c r="E32" s="92" t="s">
        <v>90</v>
      </c>
      <c r="F32" s="92" t="s">
        <v>90</v>
      </c>
      <c r="G32" s="92" t="s">
        <v>90</v>
      </c>
      <c r="H32" s="92" t="s">
        <v>90</v>
      </c>
      <c r="I32" s="92" t="s">
        <v>90</v>
      </c>
      <c r="J32" s="92" t="s">
        <v>90</v>
      </c>
      <c r="K32" s="92" t="s">
        <v>90</v>
      </c>
      <c r="L32" s="92" t="s">
        <v>90</v>
      </c>
      <c r="M32" s="92" t="s">
        <v>90</v>
      </c>
      <c r="N32" s="92" t="s">
        <v>90</v>
      </c>
      <c r="O32" s="92" t="s">
        <v>90</v>
      </c>
      <c r="P32" s="92" t="s">
        <v>90</v>
      </c>
    </row>
    <row r="33" spans="1:16" s="13" customFormat="1" x14ac:dyDescent="0.25">
      <c r="A33" s="55" t="s">
        <v>86</v>
      </c>
      <c r="B33" s="12" t="s">
        <v>51</v>
      </c>
      <c r="C33" s="92">
        <v>110</v>
      </c>
      <c r="D33" s="92" t="s">
        <v>136</v>
      </c>
      <c r="E33" s="92">
        <v>2</v>
      </c>
      <c r="F33" s="92" t="s">
        <v>17</v>
      </c>
      <c r="G33" s="97" t="s">
        <v>141</v>
      </c>
      <c r="H33" s="98">
        <v>2636</v>
      </c>
      <c r="I33" s="14">
        <f>H33*E33</f>
        <v>5272</v>
      </c>
      <c r="J33" s="92">
        <v>110</v>
      </c>
      <c r="K33" s="92" t="s">
        <v>136</v>
      </c>
      <c r="L33" s="92">
        <v>2</v>
      </c>
      <c r="M33" s="92" t="s">
        <v>17</v>
      </c>
      <c r="N33" s="97" t="s">
        <v>141</v>
      </c>
      <c r="O33" s="98">
        <v>2636</v>
      </c>
      <c r="P33" s="14">
        <f>O33*L33</f>
        <v>5272</v>
      </c>
    </row>
    <row r="34" spans="1:16" s="13" customFormat="1" x14ac:dyDescent="0.25">
      <c r="A34" s="55" t="s">
        <v>86</v>
      </c>
      <c r="B34" s="12" t="s">
        <v>52</v>
      </c>
      <c r="C34" s="92" t="s">
        <v>90</v>
      </c>
      <c r="D34" s="92" t="s">
        <v>90</v>
      </c>
      <c r="E34" s="92" t="s">
        <v>90</v>
      </c>
      <c r="F34" s="92" t="s">
        <v>90</v>
      </c>
      <c r="G34" s="92" t="s">
        <v>90</v>
      </c>
      <c r="H34" s="92" t="s">
        <v>90</v>
      </c>
      <c r="I34" s="92" t="s">
        <v>90</v>
      </c>
      <c r="J34" s="92" t="s">
        <v>90</v>
      </c>
      <c r="K34" s="92" t="s">
        <v>90</v>
      </c>
      <c r="L34" s="92" t="s">
        <v>90</v>
      </c>
      <c r="M34" s="92" t="s">
        <v>90</v>
      </c>
      <c r="N34" s="92" t="s">
        <v>90</v>
      </c>
      <c r="O34" s="92" t="s">
        <v>90</v>
      </c>
      <c r="P34" s="92" t="s">
        <v>90</v>
      </c>
    </row>
    <row r="35" spans="1:16" s="13" customFormat="1" ht="54.75" customHeight="1" x14ac:dyDescent="0.25">
      <c r="A35" s="55"/>
      <c r="B35" s="12" t="s">
        <v>55</v>
      </c>
      <c r="C35" s="92" t="s">
        <v>90</v>
      </c>
      <c r="D35" s="92" t="s">
        <v>90</v>
      </c>
      <c r="E35" s="92" t="s">
        <v>90</v>
      </c>
      <c r="F35" s="92" t="s">
        <v>90</v>
      </c>
      <c r="G35" s="92" t="s">
        <v>90</v>
      </c>
      <c r="H35" s="92" t="s">
        <v>90</v>
      </c>
      <c r="I35" s="14">
        <f>SUM(I8:I34)</f>
        <v>79390.2</v>
      </c>
      <c r="J35" s="92" t="s">
        <v>90</v>
      </c>
      <c r="K35" s="92" t="s">
        <v>90</v>
      </c>
      <c r="L35" s="92" t="s">
        <v>90</v>
      </c>
      <c r="M35" s="92" t="s">
        <v>90</v>
      </c>
      <c r="N35" s="92" t="s">
        <v>90</v>
      </c>
      <c r="O35" s="92" t="s">
        <v>90</v>
      </c>
      <c r="P35" s="14">
        <f>SUM(P8:P34)</f>
        <v>79390.2</v>
      </c>
    </row>
    <row r="36" spans="1:16" s="13" customFormat="1" x14ac:dyDescent="0.25">
      <c r="A36" s="57"/>
      <c r="B36" s="19"/>
      <c r="C36" s="16"/>
      <c r="D36" s="16"/>
      <c r="E36" s="16"/>
      <c r="F36" s="16"/>
      <c r="G36" s="16"/>
      <c r="H36" s="20"/>
      <c r="I36" s="21"/>
      <c r="J36" s="4"/>
      <c r="K36" s="5"/>
      <c r="L36" s="5"/>
    </row>
    <row r="37" spans="1:16" s="41" customFormat="1" ht="18.75" customHeight="1" x14ac:dyDescent="0.25">
      <c r="A37" s="123"/>
      <c r="B37" s="123"/>
      <c r="C37" s="123"/>
      <c r="D37" s="123"/>
      <c r="E37" s="123"/>
      <c r="F37" s="123"/>
      <c r="G37" s="123"/>
      <c r="H37" s="68"/>
      <c r="I37" s="24"/>
    </row>
    <row r="38" spans="1:16" s="41" customFormat="1" ht="41.25" customHeight="1" x14ac:dyDescent="0.25">
      <c r="A38" s="123"/>
      <c r="B38" s="123"/>
      <c r="C38" s="123"/>
      <c r="D38" s="123"/>
      <c r="E38" s="123"/>
      <c r="F38" s="123"/>
      <c r="G38" s="123"/>
      <c r="H38" s="68"/>
      <c r="I38" s="24"/>
    </row>
    <row r="39" spans="1:16" s="41" customFormat="1" ht="38.25" customHeight="1" x14ac:dyDescent="0.25">
      <c r="A39" s="123"/>
      <c r="B39" s="123"/>
      <c r="C39" s="123"/>
      <c r="D39" s="123"/>
      <c r="E39" s="123"/>
      <c r="F39" s="123"/>
      <c r="G39" s="123"/>
      <c r="H39" s="5"/>
      <c r="I39" s="24"/>
    </row>
    <row r="40" spans="1:16" s="41" customFormat="1" ht="18.75" customHeight="1" x14ac:dyDescent="0.25">
      <c r="A40" s="118"/>
      <c r="B40" s="118"/>
      <c r="C40" s="118"/>
      <c r="D40" s="118"/>
      <c r="E40" s="118"/>
      <c r="F40" s="118"/>
      <c r="G40" s="118"/>
      <c r="H40" s="68"/>
      <c r="I40" s="24"/>
    </row>
    <row r="41" spans="1:16" s="41" customFormat="1" ht="217.5" customHeight="1" x14ac:dyDescent="0.25">
      <c r="A41" s="119"/>
      <c r="B41" s="120"/>
      <c r="C41" s="120"/>
      <c r="D41" s="120"/>
      <c r="E41" s="120"/>
      <c r="F41" s="120"/>
      <c r="G41" s="120"/>
      <c r="H41" s="68"/>
      <c r="I41" s="24"/>
    </row>
    <row r="42" spans="1:16" ht="53.25" customHeight="1" x14ac:dyDescent="0.25">
      <c r="A42" s="119"/>
      <c r="B42" s="121"/>
      <c r="C42" s="121"/>
      <c r="D42" s="121"/>
      <c r="E42" s="121"/>
      <c r="F42" s="121"/>
      <c r="G42" s="121"/>
    </row>
    <row r="43" spans="1:16" x14ac:dyDescent="0.25">
      <c r="A43" s="122"/>
      <c r="B43" s="122"/>
      <c r="C43" s="122"/>
      <c r="D43" s="122"/>
      <c r="E43" s="122"/>
      <c r="F43" s="122"/>
      <c r="G43" s="122"/>
    </row>
    <row r="44" spans="1:16" x14ac:dyDescent="0.25">
      <c r="B44" s="5"/>
    </row>
    <row r="48" spans="1:16" x14ac:dyDescent="0.25">
      <c r="B48" s="5"/>
    </row>
  </sheetData>
  <mergeCells count="18">
    <mergeCell ref="A40:G40"/>
    <mergeCell ref="A41:G41"/>
    <mergeCell ref="A42:G42"/>
    <mergeCell ref="A43:G43"/>
    <mergeCell ref="A37:G37"/>
    <mergeCell ref="A38:G38"/>
    <mergeCell ref="A39:G39"/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</mergeCells>
  <printOptions horizontalCentered="1"/>
  <pageMargins left="0.19685039370078741" right="0.19685039370078741" top="0.82677165354330717" bottom="0.39370078740157483" header="0.11811023622047245" footer="0.19685039370078741"/>
  <pageSetup paperSize="9" scale="53" fitToHeight="0" orientation="landscape" r:id="rId1"/>
  <headerFooter>
    <oddHeader>&amp;C&amp;P</oddHeader>
    <oddFooter>Страница 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8"/>
  <sheetViews>
    <sheetView zoomScale="90" zoomScaleNormal="90" zoomScaleSheetLayoutView="11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G15" sqref="G15"/>
    </sheetView>
  </sheetViews>
  <sheetFormatPr defaultRowHeight="15.75" x14ac:dyDescent="0.25"/>
  <cols>
    <col min="1" max="1" width="11" style="52" customWidth="1"/>
    <col min="2" max="2" width="26.375" style="3" customWidth="1"/>
    <col min="3" max="3" width="14" style="6" customWidth="1"/>
    <col min="4" max="4" width="23.5" style="3" customWidth="1"/>
    <col min="5" max="5" width="13.625" style="6" customWidth="1"/>
    <col min="6" max="6" width="10.875" style="6" customWidth="1"/>
    <col min="7" max="7" width="13.875" style="46" customWidth="1"/>
    <col min="8" max="8" width="16.75" style="46" customWidth="1"/>
    <col min="9" max="9" width="15.125" style="4" customWidth="1"/>
    <col min="10" max="10" width="14" style="5" customWidth="1"/>
    <col min="11" max="11" width="22.375" style="5" customWidth="1"/>
    <col min="12" max="12" width="13.5" style="5" customWidth="1"/>
    <col min="13" max="13" width="10.875" style="5" customWidth="1"/>
    <col min="14" max="14" width="13.875" style="5" customWidth="1"/>
    <col min="15" max="15" width="16.75" style="5" customWidth="1"/>
    <col min="16" max="16" width="15.125" style="5" customWidth="1"/>
    <col min="17" max="16384" width="9" style="5"/>
  </cols>
  <sheetData>
    <row r="1" spans="1:16" ht="15.75" customHeight="1" x14ac:dyDescent="0.25">
      <c r="A1" s="108" t="s">
        <v>7</v>
      </c>
      <c r="B1" s="108"/>
      <c r="C1" s="108"/>
      <c r="D1" s="108"/>
      <c r="E1" s="108"/>
      <c r="F1" s="108"/>
      <c r="G1" s="108"/>
      <c r="H1" s="108"/>
      <c r="I1" s="108"/>
      <c r="J1" s="108"/>
      <c r="K1" s="108"/>
      <c r="L1" s="108"/>
      <c r="M1" s="108"/>
      <c r="N1" s="108"/>
      <c r="O1" s="108"/>
      <c r="P1" s="108"/>
    </row>
    <row r="2" spans="1:16" ht="15.75" customHeight="1" x14ac:dyDescent="0.25">
      <c r="A2" s="107" t="s">
        <v>0</v>
      </c>
      <c r="B2" s="101" t="s">
        <v>2</v>
      </c>
      <c r="C2" s="103" t="s">
        <v>26</v>
      </c>
      <c r="D2" s="103"/>
      <c r="E2" s="103"/>
      <c r="F2" s="103"/>
      <c r="G2" s="103"/>
      <c r="H2" s="103"/>
      <c r="I2" s="103"/>
      <c r="J2" s="103" t="s">
        <v>27</v>
      </c>
      <c r="K2" s="103"/>
      <c r="L2" s="103"/>
      <c r="M2" s="103"/>
      <c r="N2" s="103"/>
      <c r="O2" s="103"/>
      <c r="P2" s="103"/>
    </row>
    <row r="3" spans="1:16" ht="45" customHeight="1" x14ac:dyDescent="0.25">
      <c r="A3" s="107"/>
      <c r="B3" s="101"/>
      <c r="C3" s="104" t="s">
        <v>45</v>
      </c>
      <c r="D3" s="105"/>
      <c r="E3" s="105"/>
      <c r="F3" s="105"/>
      <c r="G3" s="105"/>
      <c r="H3" s="105"/>
      <c r="I3" s="106"/>
      <c r="J3" s="104" t="s">
        <v>45</v>
      </c>
      <c r="K3" s="105"/>
      <c r="L3" s="105"/>
      <c r="M3" s="105"/>
      <c r="N3" s="105"/>
      <c r="O3" s="105"/>
      <c r="P3" s="106"/>
    </row>
    <row r="4" spans="1:16" ht="33.75" customHeight="1" x14ac:dyDescent="0.25">
      <c r="A4" s="107"/>
      <c r="B4" s="101"/>
      <c r="C4" s="101" t="s">
        <v>11</v>
      </c>
      <c r="D4" s="101"/>
      <c r="E4" s="101"/>
      <c r="F4" s="101"/>
      <c r="G4" s="101" t="s">
        <v>91</v>
      </c>
      <c r="H4" s="102"/>
      <c r="I4" s="102"/>
      <c r="J4" s="101" t="s">
        <v>11</v>
      </c>
      <c r="K4" s="101"/>
      <c r="L4" s="101"/>
      <c r="M4" s="101"/>
      <c r="N4" s="101" t="s">
        <v>91</v>
      </c>
      <c r="O4" s="102"/>
      <c r="P4" s="102"/>
    </row>
    <row r="5" spans="1:16" s="8" customFormat="1" ht="63" x14ac:dyDescent="0.25">
      <c r="A5" s="107"/>
      <c r="B5" s="101"/>
      <c r="C5" s="50" t="s">
        <v>22</v>
      </c>
      <c r="D5" s="50" t="s">
        <v>8</v>
      </c>
      <c r="E5" s="50" t="s">
        <v>85</v>
      </c>
      <c r="F5" s="50" t="s">
        <v>10</v>
      </c>
      <c r="G5" s="50" t="s">
        <v>12</v>
      </c>
      <c r="H5" s="50" t="s">
        <v>31</v>
      </c>
      <c r="I5" s="10" t="s">
        <v>32</v>
      </c>
      <c r="J5" s="50" t="s">
        <v>22</v>
      </c>
      <c r="K5" s="50" t="s">
        <v>8</v>
      </c>
      <c r="L5" s="50" t="s">
        <v>85</v>
      </c>
      <c r="M5" s="50" t="s">
        <v>10</v>
      </c>
      <c r="N5" s="50" t="s">
        <v>12</v>
      </c>
      <c r="O5" s="50" t="s">
        <v>33</v>
      </c>
      <c r="P5" s="10" t="s">
        <v>32</v>
      </c>
    </row>
    <row r="6" spans="1:16" s="9" customFormat="1" x14ac:dyDescent="0.25">
      <c r="A6" s="53">
        <v>1</v>
      </c>
      <c r="B6" s="50">
        <v>2</v>
      </c>
      <c r="C6" s="50">
        <v>3</v>
      </c>
      <c r="D6" s="50">
        <v>4</v>
      </c>
      <c r="E6" s="50">
        <v>5</v>
      </c>
      <c r="F6" s="50">
        <v>6</v>
      </c>
      <c r="G6" s="50">
        <v>7</v>
      </c>
      <c r="H6" s="50">
        <v>8</v>
      </c>
      <c r="I6" s="10">
        <v>9</v>
      </c>
      <c r="J6" s="50">
        <v>10</v>
      </c>
      <c r="K6" s="10">
        <v>11</v>
      </c>
      <c r="L6" s="50">
        <v>12</v>
      </c>
      <c r="M6" s="10">
        <v>13</v>
      </c>
      <c r="N6" s="50">
        <v>14</v>
      </c>
      <c r="O6" s="10">
        <v>15</v>
      </c>
      <c r="P6" s="50">
        <v>16</v>
      </c>
    </row>
    <row r="7" spans="1:16" s="13" customFormat="1" ht="56.25" customHeight="1" x14ac:dyDescent="0.25">
      <c r="A7" s="54">
        <v>1</v>
      </c>
      <c r="B7" s="12" t="s">
        <v>93</v>
      </c>
      <c r="C7" s="50" t="s">
        <v>90</v>
      </c>
      <c r="D7" s="77" t="s">
        <v>90</v>
      </c>
      <c r="E7" s="77" t="s">
        <v>90</v>
      </c>
      <c r="F7" s="77" t="s">
        <v>90</v>
      </c>
      <c r="G7" s="77" t="s">
        <v>90</v>
      </c>
      <c r="H7" s="77" t="s">
        <v>90</v>
      </c>
      <c r="I7" s="77" t="s">
        <v>90</v>
      </c>
      <c r="J7" s="77" t="s">
        <v>90</v>
      </c>
      <c r="K7" s="77" t="s">
        <v>90</v>
      </c>
      <c r="L7" s="77" t="s">
        <v>90</v>
      </c>
      <c r="M7" s="77" t="s">
        <v>90</v>
      </c>
      <c r="N7" s="77" t="s">
        <v>90</v>
      </c>
      <c r="O7" s="77" t="s">
        <v>90</v>
      </c>
      <c r="P7" s="77" t="s">
        <v>90</v>
      </c>
    </row>
    <row r="8" spans="1:16" s="13" customFormat="1" x14ac:dyDescent="0.25">
      <c r="A8" s="54" t="s">
        <v>68</v>
      </c>
      <c r="B8" s="12" t="s">
        <v>56</v>
      </c>
      <c r="C8" s="77" t="s">
        <v>90</v>
      </c>
      <c r="D8" s="77" t="s">
        <v>90</v>
      </c>
      <c r="E8" s="77" t="s">
        <v>90</v>
      </c>
      <c r="F8" s="77" t="s">
        <v>90</v>
      </c>
      <c r="G8" s="77" t="s">
        <v>90</v>
      </c>
      <c r="H8" s="77" t="s">
        <v>90</v>
      </c>
      <c r="I8" s="77" t="s">
        <v>90</v>
      </c>
      <c r="J8" s="77" t="s">
        <v>90</v>
      </c>
      <c r="K8" s="77" t="s">
        <v>90</v>
      </c>
      <c r="L8" s="77" t="s">
        <v>90</v>
      </c>
      <c r="M8" s="77" t="s">
        <v>90</v>
      </c>
      <c r="N8" s="77" t="s">
        <v>90</v>
      </c>
      <c r="O8" s="77" t="s">
        <v>90</v>
      </c>
      <c r="P8" s="77" t="s">
        <v>90</v>
      </c>
    </row>
    <row r="9" spans="1:16" s="13" customFormat="1" x14ac:dyDescent="0.25">
      <c r="A9" s="54" t="s">
        <v>69</v>
      </c>
      <c r="B9" s="12" t="s">
        <v>57</v>
      </c>
      <c r="C9" s="77" t="s">
        <v>90</v>
      </c>
      <c r="D9" s="77" t="s">
        <v>90</v>
      </c>
      <c r="E9" s="77" t="s">
        <v>90</v>
      </c>
      <c r="F9" s="77" t="s">
        <v>90</v>
      </c>
      <c r="G9" s="77" t="s">
        <v>90</v>
      </c>
      <c r="H9" s="77" t="s">
        <v>90</v>
      </c>
      <c r="I9" s="77" t="s">
        <v>90</v>
      </c>
      <c r="J9" s="77" t="s">
        <v>90</v>
      </c>
      <c r="K9" s="77" t="s">
        <v>90</v>
      </c>
      <c r="L9" s="77" t="s">
        <v>90</v>
      </c>
      <c r="M9" s="77" t="s">
        <v>90</v>
      </c>
      <c r="N9" s="77" t="s">
        <v>90</v>
      </c>
      <c r="O9" s="77" t="s">
        <v>90</v>
      </c>
      <c r="P9" s="77" t="s">
        <v>90</v>
      </c>
    </row>
    <row r="10" spans="1:16" s="13" customFormat="1" x14ac:dyDescent="0.25">
      <c r="A10" s="54" t="s">
        <v>1</v>
      </c>
      <c r="B10" s="12" t="s">
        <v>1</v>
      </c>
      <c r="C10" s="77" t="s">
        <v>90</v>
      </c>
      <c r="D10" s="77" t="s">
        <v>90</v>
      </c>
      <c r="E10" s="77" t="s">
        <v>90</v>
      </c>
      <c r="F10" s="77" t="s">
        <v>90</v>
      </c>
      <c r="G10" s="77" t="s">
        <v>90</v>
      </c>
      <c r="H10" s="77" t="s">
        <v>90</v>
      </c>
      <c r="I10" s="77" t="s">
        <v>90</v>
      </c>
      <c r="J10" s="77" t="s">
        <v>90</v>
      </c>
      <c r="K10" s="77" t="s">
        <v>90</v>
      </c>
      <c r="L10" s="77" t="s">
        <v>90</v>
      </c>
      <c r="M10" s="77" t="s">
        <v>90</v>
      </c>
      <c r="N10" s="77" t="s">
        <v>90</v>
      </c>
      <c r="O10" s="77" t="s">
        <v>90</v>
      </c>
      <c r="P10" s="77" t="s">
        <v>90</v>
      </c>
    </row>
    <row r="11" spans="1:16" ht="33" customHeight="1" x14ac:dyDescent="0.25">
      <c r="A11" s="55">
        <v>2</v>
      </c>
      <c r="B11" s="12" t="s">
        <v>92</v>
      </c>
      <c r="C11" s="77" t="s">
        <v>90</v>
      </c>
      <c r="D11" s="77" t="s">
        <v>90</v>
      </c>
      <c r="E11" s="77" t="s">
        <v>90</v>
      </c>
      <c r="F11" s="77" t="s">
        <v>90</v>
      </c>
      <c r="G11" s="77" t="s">
        <v>90</v>
      </c>
      <c r="H11" s="77" t="s">
        <v>90</v>
      </c>
      <c r="I11" s="77" t="s">
        <v>90</v>
      </c>
      <c r="J11" s="77" t="s">
        <v>90</v>
      </c>
      <c r="K11" s="77" t="s">
        <v>90</v>
      </c>
      <c r="L11" s="77" t="s">
        <v>90</v>
      </c>
      <c r="M11" s="77" t="s">
        <v>90</v>
      </c>
      <c r="N11" s="77" t="s">
        <v>90</v>
      </c>
      <c r="O11" s="77" t="s">
        <v>90</v>
      </c>
      <c r="P11" s="77" t="s">
        <v>90</v>
      </c>
    </row>
    <row r="12" spans="1:16" ht="15.75" customHeight="1" x14ac:dyDescent="0.25">
      <c r="A12" s="55" t="s">
        <v>70</v>
      </c>
      <c r="B12" s="12" t="s">
        <v>58</v>
      </c>
      <c r="C12" s="77" t="s">
        <v>90</v>
      </c>
      <c r="D12" s="77" t="s">
        <v>90</v>
      </c>
      <c r="E12" s="77" t="s">
        <v>90</v>
      </c>
      <c r="F12" s="77" t="s">
        <v>90</v>
      </c>
      <c r="G12" s="77" t="s">
        <v>90</v>
      </c>
      <c r="H12" s="77" t="s">
        <v>90</v>
      </c>
      <c r="I12" s="77" t="s">
        <v>90</v>
      </c>
      <c r="J12" s="77" t="s">
        <v>90</v>
      </c>
      <c r="K12" s="77" t="s">
        <v>90</v>
      </c>
      <c r="L12" s="77" t="s">
        <v>90</v>
      </c>
      <c r="M12" s="77" t="s">
        <v>90</v>
      </c>
      <c r="N12" s="77" t="s">
        <v>90</v>
      </c>
      <c r="O12" s="77" t="s">
        <v>90</v>
      </c>
      <c r="P12" s="77" t="s">
        <v>90</v>
      </c>
    </row>
    <row r="13" spans="1:16" ht="15.75" customHeight="1" x14ac:dyDescent="0.25">
      <c r="A13" s="55" t="s">
        <v>71</v>
      </c>
      <c r="B13" s="12" t="s">
        <v>59</v>
      </c>
      <c r="C13" s="77" t="s">
        <v>90</v>
      </c>
      <c r="D13" s="77" t="s">
        <v>90</v>
      </c>
      <c r="E13" s="77" t="s">
        <v>90</v>
      </c>
      <c r="F13" s="77" t="s">
        <v>90</v>
      </c>
      <c r="G13" s="77" t="s">
        <v>90</v>
      </c>
      <c r="H13" s="77" t="s">
        <v>90</v>
      </c>
      <c r="I13" s="77" t="s">
        <v>90</v>
      </c>
      <c r="J13" s="77" t="s">
        <v>90</v>
      </c>
      <c r="K13" s="77" t="s">
        <v>90</v>
      </c>
      <c r="L13" s="77" t="s">
        <v>90</v>
      </c>
      <c r="M13" s="77" t="s">
        <v>90</v>
      </c>
      <c r="N13" s="77" t="s">
        <v>90</v>
      </c>
      <c r="O13" s="77" t="s">
        <v>90</v>
      </c>
      <c r="P13" s="77" t="s">
        <v>90</v>
      </c>
    </row>
    <row r="14" spans="1:16" ht="15.75" customHeight="1" x14ac:dyDescent="0.25">
      <c r="A14" s="55" t="s">
        <v>1</v>
      </c>
      <c r="B14" s="12" t="s">
        <v>1</v>
      </c>
      <c r="C14" s="77" t="s">
        <v>90</v>
      </c>
      <c r="D14" s="77" t="s">
        <v>90</v>
      </c>
      <c r="E14" s="77" t="s">
        <v>90</v>
      </c>
      <c r="F14" s="77" t="s">
        <v>90</v>
      </c>
      <c r="G14" s="77" t="s">
        <v>90</v>
      </c>
      <c r="H14" s="77" t="s">
        <v>90</v>
      </c>
      <c r="I14" s="77" t="s">
        <v>90</v>
      </c>
      <c r="J14" s="77" t="s">
        <v>90</v>
      </c>
      <c r="K14" s="77" t="s">
        <v>90</v>
      </c>
      <c r="L14" s="77" t="s">
        <v>90</v>
      </c>
      <c r="M14" s="77" t="s">
        <v>90</v>
      </c>
      <c r="N14" s="77" t="s">
        <v>90</v>
      </c>
      <c r="O14" s="77" t="s">
        <v>90</v>
      </c>
      <c r="P14" s="77" t="s">
        <v>90</v>
      </c>
    </row>
    <row r="15" spans="1:16" s="13" customFormat="1" ht="55.5" customHeight="1" x14ac:dyDescent="0.25">
      <c r="A15" s="55"/>
      <c r="B15" s="40" t="s">
        <v>34</v>
      </c>
      <c r="C15" s="77" t="s">
        <v>90</v>
      </c>
      <c r="D15" s="77" t="s">
        <v>90</v>
      </c>
      <c r="E15" s="77" t="s">
        <v>90</v>
      </c>
      <c r="F15" s="77" t="s">
        <v>90</v>
      </c>
      <c r="G15" s="77" t="s">
        <v>90</v>
      </c>
      <c r="H15" s="77" t="s">
        <v>90</v>
      </c>
      <c r="I15" s="77" t="s">
        <v>90</v>
      </c>
      <c r="J15" s="77" t="s">
        <v>90</v>
      </c>
      <c r="K15" s="77" t="s">
        <v>90</v>
      </c>
      <c r="L15" s="77" t="s">
        <v>90</v>
      </c>
      <c r="M15" s="77" t="s">
        <v>90</v>
      </c>
      <c r="N15" s="77" t="s">
        <v>90</v>
      </c>
      <c r="O15" s="77" t="s">
        <v>90</v>
      </c>
      <c r="P15" s="77" t="s">
        <v>90</v>
      </c>
    </row>
    <row r="16" spans="1:16" ht="15.75" customHeight="1" x14ac:dyDescent="0.25">
      <c r="A16" s="58"/>
      <c r="B16" s="23"/>
      <c r="C16" s="18"/>
      <c r="D16" s="48"/>
      <c r="E16" s="48"/>
      <c r="F16" s="48"/>
      <c r="G16" s="49"/>
      <c r="H16" s="49"/>
      <c r="I16" s="24"/>
      <c r="J16" s="22"/>
      <c r="K16" s="22"/>
    </row>
    <row r="17" spans="1:9" s="41" customFormat="1" ht="18.75" customHeight="1" x14ac:dyDescent="0.25">
      <c r="A17" s="128"/>
      <c r="B17" s="128"/>
      <c r="C17" s="128"/>
      <c r="D17" s="128"/>
      <c r="E17" s="128"/>
      <c r="F17" s="128"/>
      <c r="G17" s="128"/>
      <c r="H17" s="49"/>
      <c r="I17" s="24"/>
    </row>
    <row r="18" spans="1:9" s="41" customFormat="1" ht="41.25" customHeight="1" x14ac:dyDescent="0.25">
      <c r="A18" s="128"/>
      <c r="B18" s="128"/>
      <c r="C18" s="128"/>
      <c r="D18" s="128"/>
      <c r="E18" s="128"/>
      <c r="F18" s="128"/>
      <c r="G18" s="128"/>
      <c r="H18" s="49"/>
      <c r="I18" s="24"/>
    </row>
    <row r="19" spans="1:9" s="41" customFormat="1" ht="38.25" customHeight="1" x14ac:dyDescent="0.25">
      <c r="A19" s="128"/>
      <c r="B19" s="128"/>
      <c r="C19" s="128"/>
      <c r="D19" s="128"/>
      <c r="E19" s="128"/>
      <c r="F19" s="128"/>
      <c r="G19" s="128"/>
      <c r="H19"/>
      <c r="I19" s="24"/>
    </row>
    <row r="20" spans="1:9" s="41" customFormat="1" ht="18.75" customHeight="1" x14ac:dyDescent="0.25">
      <c r="A20" s="124"/>
      <c r="B20" s="124"/>
      <c r="C20" s="124"/>
      <c r="D20" s="124"/>
      <c r="E20" s="124"/>
      <c r="F20" s="124"/>
      <c r="G20" s="124"/>
      <c r="H20" s="49"/>
      <c r="I20" s="24"/>
    </row>
    <row r="21" spans="1:9" s="41" customFormat="1" ht="217.5" customHeight="1" x14ac:dyDescent="0.25">
      <c r="A21" s="125"/>
      <c r="B21" s="126"/>
      <c r="C21" s="126"/>
      <c r="D21" s="126"/>
      <c r="E21" s="126"/>
      <c r="F21" s="126"/>
      <c r="G21" s="126"/>
      <c r="H21" s="49"/>
      <c r="I21" s="24"/>
    </row>
    <row r="22" spans="1:9" ht="53.25" customHeight="1" x14ac:dyDescent="0.25">
      <c r="A22" s="125"/>
      <c r="B22" s="127"/>
      <c r="C22" s="127"/>
      <c r="D22" s="127"/>
      <c r="E22" s="127"/>
      <c r="F22" s="127"/>
      <c r="G22" s="127"/>
    </row>
    <row r="23" spans="1:9" x14ac:dyDescent="0.25">
      <c r="A23" s="122"/>
      <c r="B23" s="122"/>
      <c r="C23" s="122"/>
      <c r="D23" s="122"/>
      <c r="E23" s="122"/>
      <c r="F23" s="122"/>
      <c r="G23" s="122"/>
    </row>
    <row r="24" spans="1:9" x14ac:dyDescent="0.25">
      <c r="B24"/>
    </row>
    <row r="28" spans="1:9" x14ac:dyDescent="0.25">
      <c r="B28"/>
    </row>
  </sheetData>
  <mergeCells count="18">
    <mergeCell ref="A20:G20"/>
    <mergeCell ref="A21:G21"/>
    <mergeCell ref="A22:G22"/>
    <mergeCell ref="A23:G23"/>
    <mergeCell ref="A17:G17"/>
    <mergeCell ref="A18:G18"/>
    <mergeCell ref="A19:G19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C4:F4"/>
  </mergeCells>
  <printOptions horizontalCentered="1"/>
  <pageMargins left="0.39370078740157483" right="0.39370078740157483" top="0.82677165354330717" bottom="0.39370078740157483" header="0.11811023622047245" footer="0.19685039370078741"/>
  <pageSetup paperSize="9" scale="51" fitToHeight="0" orientation="landscape" r:id="rId1"/>
  <headerFooter>
    <oddHeader>&amp;C&amp;P</oddHeader>
    <oddFooter>Страница  &amp;P из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3"/>
  <sheetViews>
    <sheetView zoomScale="80" zoomScaleNormal="80" zoomScaleSheetLayoutView="110" workbookViewId="0">
      <selection activeCell="E18" sqref="E18"/>
    </sheetView>
  </sheetViews>
  <sheetFormatPr defaultRowHeight="15.75" x14ac:dyDescent="0.25"/>
  <cols>
    <col min="1" max="1" width="11" style="52" customWidth="1"/>
    <col min="2" max="2" width="26.375" style="3" customWidth="1"/>
    <col min="3" max="3" width="14" style="6" customWidth="1"/>
    <col min="4" max="4" width="23.5" style="3" customWidth="1"/>
    <col min="5" max="5" width="13.625" style="6" customWidth="1"/>
    <col min="6" max="6" width="10.875" style="6" customWidth="1"/>
    <col min="7" max="7" width="13.875" style="65" customWidth="1"/>
    <col min="8" max="8" width="16.75" style="65" customWidth="1"/>
    <col min="9" max="9" width="15.125" style="4" customWidth="1"/>
    <col min="10" max="10" width="14" style="5" customWidth="1"/>
    <col min="11" max="11" width="22.375" style="5" customWidth="1"/>
    <col min="12" max="12" width="13.5" style="5" customWidth="1"/>
    <col min="13" max="13" width="10.875" style="5" customWidth="1"/>
    <col min="14" max="14" width="13.875" style="5" customWidth="1"/>
    <col min="15" max="15" width="16.75" style="5" customWidth="1"/>
    <col min="16" max="16" width="15.125" style="5" customWidth="1"/>
    <col min="17" max="16384" width="9" style="5"/>
  </cols>
  <sheetData>
    <row r="1" spans="1:16" ht="32.25" customHeight="1" x14ac:dyDescent="0.25">
      <c r="A1" s="129" t="s">
        <v>13</v>
      </c>
      <c r="B1" s="129"/>
      <c r="C1" s="129"/>
      <c r="D1" s="129"/>
      <c r="E1" s="129"/>
      <c r="F1" s="129"/>
      <c r="G1" s="129"/>
      <c r="H1" s="129"/>
      <c r="I1" s="129"/>
      <c r="J1" s="129"/>
      <c r="K1" s="129"/>
      <c r="L1" s="129"/>
      <c r="M1" s="129"/>
      <c r="N1" s="129"/>
      <c r="O1" s="129"/>
      <c r="P1" s="129"/>
    </row>
    <row r="2" spans="1:16" ht="15.75" customHeight="1" x14ac:dyDescent="0.25">
      <c r="A2" s="107" t="s">
        <v>0</v>
      </c>
      <c r="B2" s="101" t="s">
        <v>2</v>
      </c>
      <c r="C2" s="103" t="s">
        <v>26</v>
      </c>
      <c r="D2" s="103"/>
      <c r="E2" s="103"/>
      <c r="F2" s="103"/>
      <c r="G2" s="103"/>
      <c r="H2" s="103"/>
      <c r="I2" s="103"/>
      <c r="J2" s="103" t="s">
        <v>27</v>
      </c>
      <c r="K2" s="103"/>
      <c r="L2" s="103"/>
      <c r="M2" s="103"/>
      <c r="N2" s="103"/>
      <c r="O2" s="103"/>
      <c r="P2" s="103"/>
    </row>
    <row r="3" spans="1:16" ht="41.25" customHeight="1" x14ac:dyDescent="0.25">
      <c r="A3" s="107"/>
      <c r="B3" s="101"/>
      <c r="C3" s="104" t="s">
        <v>45</v>
      </c>
      <c r="D3" s="105"/>
      <c r="E3" s="105"/>
      <c r="F3" s="105"/>
      <c r="G3" s="105"/>
      <c r="H3" s="105"/>
      <c r="I3" s="106"/>
      <c r="J3" s="104" t="s">
        <v>45</v>
      </c>
      <c r="K3" s="105"/>
      <c r="L3" s="105"/>
      <c r="M3" s="105"/>
      <c r="N3" s="105"/>
      <c r="O3" s="105"/>
      <c r="P3" s="106"/>
    </row>
    <row r="4" spans="1:16" ht="33.75" customHeight="1" x14ac:dyDescent="0.25">
      <c r="A4" s="107"/>
      <c r="B4" s="101"/>
      <c r="C4" s="101" t="s">
        <v>11</v>
      </c>
      <c r="D4" s="101"/>
      <c r="E4" s="101"/>
      <c r="F4" s="101"/>
      <c r="G4" s="101" t="s">
        <v>91</v>
      </c>
      <c r="H4" s="102"/>
      <c r="I4" s="102"/>
      <c r="J4" s="101" t="s">
        <v>11</v>
      </c>
      <c r="K4" s="101"/>
      <c r="L4" s="101"/>
      <c r="M4" s="101"/>
      <c r="N4" s="101" t="s">
        <v>91</v>
      </c>
      <c r="O4" s="102"/>
      <c r="P4" s="102"/>
    </row>
    <row r="5" spans="1:16" s="8" customFormat="1" ht="63" x14ac:dyDescent="0.25">
      <c r="A5" s="107"/>
      <c r="B5" s="101"/>
      <c r="C5" s="71" t="s">
        <v>22</v>
      </c>
      <c r="D5" s="71" t="s">
        <v>8</v>
      </c>
      <c r="E5" s="71" t="s">
        <v>85</v>
      </c>
      <c r="F5" s="71" t="s">
        <v>10</v>
      </c>
      <c r="G5" s="71" t="s">
        <v>12</v>
      </c>
      <c r="H5" s="71" t="s">
        <v>31</v>
      </c>
      <c r="I5" s="10" t="s">
        <v>32</v>
      </c>
      <c r="J5" s="71" t="s">
        <v>22</v>
      </c>
      <c r="K5" s="71" t="s">
        <v>8</v>
      </c>
      <c r="L5" s="71" t="s">
        <v>85</v>
      </c>
      <c r="M5" s="71" t="s">
        <v>10</v>
      </c>
      <c r="N5" s="71" t="s">
        <v>12</v>
      </c>
      <c r="O5" s="71" t="s">
        <v>33</v>
      </c>
      <c r="P5" s="10" t="s">
        <v>32</v>
      </c>
    </row>
    <row r="6" spans="1:16" s="9" customFormat="1" x14ac:dyDescent="0.25">
      <c r="A6" s="53">
        <v>1</v>
      </c>
      <c r="B6" s="67">
        <v>2</v>
      </c>
      <c r="C6" s="67">
        <v>3</v>
      </c>
      <c r="D6" s="67">
        <v>4</v>
      </c>
      <c r="E6" s="67">
        <v>5</v>
      </c>
      <c r="F6" s="67">
        <v>6</v>
      </c>
      <c r="G6" s="67">
        <v>7</v>
      </c>
      <c r="H6" s="67">
        <v>8</v>
      </c>
      <c r="I6" s="10">
        <v>9</v>
      </c>
      <c r="J6" s="67">
        <v>10</v>
      </c>
      <c r="K6" s="10">
        <v>11</v>
      </c>
      <c r="L6" s="67">
        <v>12</v>
      </c>
      <c r="M6" s="10">
        <v>13</v>
      </c>
      <c r="N6" s="67">
        <v>14</v>
      </c>
      <c r="O6" s="10">
        <v>15</v>
      </c>
      <c r="P6" s="67">
        <v>16</v>
      </c>
    </row>
    <row r="7" spans="1:16" s="9" customFormat="1" ht="51" customHeight="1" x14ac:dyDescent="0.25">
      <c r="A7" s="66">
        <v>1</v>
      </c>
      <c r="B7" s="11" t="s">
        <v>107</v>
      </c>
      <c r="C7" s="67" t="s">
        <v>90</v>
      </c>
      <c r="D7" s="77" t="s">
        <v>90</v>
      </c>
      <c r="E7" s="77" t="s">
        <v>90</v>
      </c>
      <c r="F7" s="77" t="s">
        <v>90</v>
      </c>
      <c r="G7" s="77" t="s">
        <v>90</v>
      </c>
      <c r="H7" s="77" t="s">
        <v>90</v>
      </c>
      <c r="I7" s="77" t="s">
        <v>90</v>
      </c>
      <c r="J7" s="77" t="s">
        <v>90</v>
      </c>
      <c r="K7" s="77" t="s">
        <v>90</v>
      </c>
      <c r="L7" s="77" t="s">
        <v>90</v>
      </c>
      <c r="M7" s="77" t="s">
        <v>90</v>
      </c>
      <c r="N7" s="77" t="s">
        <v>90</v>
      </c>
      <c r="O7" s="77" t="s">
        <v>90</v>
      </c>
      <c r="P7" s="77" t="s">
        <v>90</v>
      </c>
    </row>
    <row r="8" spans="1:16" s="9" customFormat="1" ht="31.5" customHeight="1" x14ac:dyDescent="0.25">
      <c r="A8" s="66" t="s">
        <v>68</v>
      </c>
      <c r="B8" s="11" t="s">
        <v>60</v>
      </c>
      <c r="C8" s="77" t="s">
        <v>90</v>
      </c>
      <c r="D8" s="77" t="s">
        <v>90</v>
      </c>
      <c r="E8" s="77" t="s">
        <v>90</v>
      </c>
      <c r="F8" s="77" t="s">
        <v>90</v>
      </c>
      <c r="G8" s="77" t="s">
        <v>90</v>
      </c>
      <c r="H8" s="77" t="s">
        <v>90</v>
      </c>
      <c r="I8" s="77" t="s">
        <v>90</v>
      </c>
      <c r="J8" s="77" t="s">
        <v>90</v>
      </c>
      <c r="K8" s="77" t="s">
        <v>90</v>
      </c>
      <c r="L8" s="77" t="s">
        <v>90</v>
      </c>
      <c r="M8" s="77" t="s">
        <v>90</v>
      </c>
      <c r="N8" s="77" t="s">
        <v>90</v>
      </c>
      <c r="O8" s="77" t="s">
        <v>90</v>
      </c>
      <c r="P8" s="77" t="s">
        <v>90</v>
      </c>
    </row>
    <row r="9" spans="1:16" s="9" customFormat="1" ht="31.5" customHeight="1" x14ac:dyDescent="0.25">
      <c r="A9" s="66" t="s">
        <v>69</v>
      </c>
      <c r="B9" s="11" t="s">
        <v>61</v>
      </c>
      <c r="C9" s="77" t="s">
        <v>90</v>
      </c>
      <c r="D9" s="77" t="s">
        <v>90</v>
      </c>
      <c r="E9" s="77" t="s">
        <v>90</v>
      </c>
      <c r="F9" s="77" t="s">
        <v>90</v>
      </c>
      <c r="G9" s="77" t="s">
        <v>90</v>
      </c>
      <c r="H9" s="77" t="s">
        <v>90</v>
      </c>
      <c r="I9" s="77" t="s">
        <v>90</v>
      </c>
      <c r="J9" s="77" t="s">
        <v>90</v>
      </c>
      <c r="K9" s="77" t="s">
        <v>90</v>
      </c>
      <c r="L9" s="77" t="s">
        <v>90</v>
      </c>
      <c r="M9" s="77" t="s">
        <v>90</v>
      </c>
      <c r="N9" s="77" t="s">
        <v>90</v>
      </c>
      <c r="O9" s="77" t="s">
        <v>90</v>
      </c>
      <c r="P9" s="77" t="s">
        <v>90</v>
      </c>
    </row>
    <row r="10" spans="1:16" s="9" customFormat="1" ht="27" customHeight="1" x14ac:dyDescent="0.25">
      <c r="A10" s="66">
        <v>2</v>
      </c>
      <c r="B10" s="12" t="s">
        <v>20</v>
      </c>
      <c r="C10" s="77" t="s">
        <v>90</v>
      </c>
      <c r="D10" s="77" t="s">
        <v>90</v>
      </c>
      <c r="E10" s="77" t="s">
        <v>90</v>
      </c>
      <c r="F10" s="77" t="s">
        <v>90</v>
      </c>
      <c r="G10" s="77" t="s">
        <v>90</v>
      </c>
      <c r="H10" s="77" t="s">
        <v>90</v>
      </c>
      <c r="I10" s="77" t="s">
        <v>90</v>
      </c>
      <c r="J10" s="77" t="s">
        <v>90</v>
      </c>
      <c r="K10" s="77" t="s">
        <v>90</v>
      </c>
      <c r="L10" s="77" t="s">
        <v>90</v>
      </c>
      <c r="M10" s="77" t="s">
        <v>90</v>
      </c>
      <c r="N10" s="77" t="s">
        <v>90</v>
      </c>
      <c r="O10" s="77" t="s">
        <v>90</v>
      </c>
      <c r="P10" s="77" t="s">
        <v>90</v>
      </c>
    </row>
    <row r="11" spans="1:16" s="9" customFormat="1" ht="29.25" customHeight="1" x14ac:dyDescent="0.25">
      <c r="A11" s="66" t="s">
        <v>70</v>
      </c>
      <c r="B11" s="12" t="s">
        <v>62</v>
      </c>
      <c r="C11" s="77" t="s">
        <v>90</v>
      </c>
      <c r="D11" s="77" t="s">
        <v>90</v>
      </c>
      <c r="E11" s="77" t="s">
        <v>90</v>
      </c>
      <c r="F11" s="77" t="s">
        <v>90</v>
      </c>
      <c r="G11" s="77" t="s">
        <v>90</v>
      </c>
      <c r="H11" s="77" t="s">
        <v>90</v>
      </c>
      <c r="I11" s="77" t="s">
        <v>90</v>
      </c>
      <c r="J11" s="77" t="s">
        <v>90</v>
      </c>
      <c r="K11" s="77" t="s">
        <v>90</v>
      </c>
      <c r="L11" s="77" t="s">
        <v>90</v>
      </c>
      <c r="M11" s="77" t="s">
        <v>90</v>
      </c>
      <c r="N11" s="77" t="s">
        <v>90</v>
      </c>
      <c r="O11" s="77" t="s">
        <v>90</v>
      </c>
      <c r="P11" s="77" t="s">
        <v>90</v>
      </c>
    </row>
    <row r="12" spans="1:16" s="9" customFormat="1" ht="27" customHeight="1" x14ac:dyDescent="0.25">
      <c r="A12" s="66" t="s">
        <v>71</v>
      </c>
      <c r="B12" s="12" t="s">
        <v>63</v>
      </c>
      <c r="C12" s="77" t="s">
        <v>90</v>
      </c>
      <c r="D12" s="77" t="s">
        <v>90</v>
      </c>
      <c r="E12" s="77" t="s">
        <v>90</v>
      </c>
      <c r="F12" s="77" t="s">
        <v>90</v>
      </c>
      <c r="G12" s="77" t="s">
        <v>90</v>
      </c>
      <c r="H12" s="77" t="s">
        <v>90</v>
      </c>
      <c r="I12" s="77" t="s">
        <v>90</v>
      </c>
      <c r="J12" s="77" t="s">
        <v>90</v>
      </c>
      <c r="K12" s="77" t="s">
        <v>90</v>
      </c>
      <c r="L12" s="77" t="s">
        <v>90</v>
      </c>
      <c r="M12" s="77" t="s">
        <v>90</v>
      </c>
      <c r="N12" s="77" t="s">
        <v>90</v>
      </c>
      <c r="O12" s="77" t="s">
        <v>90</v>
      </c>
      <c r="P12" s="77" t="s">
        <v>90</v>
      </c>
    </row>
    <row r="13" spans="1:16" s="13" customFormat="1" ht="30" customHeight="1" x14ac:dyDescent="0.25">
      <c r="A13" s="55">
        <v>3</v>
      </c>
      <c r="B13" s="12" t="s">
        <v>5</v>
      </c>
      <c r="C13" s="77" t="s">
        <v>90</v>
      </c>
      <c r="D13" s="77" t="s">
        <v>90</v>
      </c>
      <c r="E13" s="77" t="s">
        <v>90</v>
      </c>
      <c r="F13" s="77" t="s">
        <v>90</v>
      </c>
      <c r="G13" s="77" t="s">
        <v>90</v>
      </c>
      <c r="H13" s="77" t="s">
        <v>90</v>
      </c>
      <c r="I13" s="77" t="s">
        <v>90</v>
      </c>
      <c r="J13" s="77" t="s">
        <v>90</v>
      </c>
      <c r="K13" s="77" t="s">
        <v>90</v>
      </c>
      <c r="L13" s="77" t="s">
        <v>90</v>
      </c>
      <c r="M13" s="77" t="s">
        <v>90</v>
      </c>
      <c r="N13" s="77" t="s">
        <v>90</v>
      </c>
      <c r="O13" s="77" t="s">
        <v>90</v>
      </c>
      <c r="P13" s="77" t="s">
        <v>90</v>
      </c>
    </row>
    <row r="14" spans="1:16" s="13" customFormat="1" ht="30" customHeight="1" x14ac:dyDescent="0.25">
      <c r="A14" s="55" t="s">
        <v>72</v>
      </c>
      <c r="B14" s="11" t="s">
        <v>60</v>
      </c>
      <c r="C14" s="77" t="s">
        <v>90</v>
      </c>
      <c r="D14" s="77" t="s">
        <v>90</v>
      </c>
      <c r="E14" s="77" t="s">
        <v>90</v>
      </c>
      <c r="F14" s="77" t="s">
        <v>90</v>
      </c>
      <c r="G14" s="77" t="s">
        <v>90</v>
      </c>
      <c r="H14" s="77" t="s">
        <v>90</v>
      </c>
      <c r="I14" s="77" t="s">
        <v>90</v>
      </c>
      <c r="J14" s="77" t="s">
        <v>90</v>
      </c>
      <c r="K14" s="77" t="s">
        <v>90</v>
      </c>
      <c r="L14" s="77" t="s">
        <v>90</v>
      </c>
      <c r="M14" s="77" t="s">
        <v>90</v>
      </c>
      <c r="N14" s="77" t="s">
        <v>90</v>
      </c>
      <c r="O14" s="77" t="s">
        <v>90</v>
      </c>
      <c r="P14" s="77" t="s">
        <v>90</v>
      </c>
    </row>
    <row r="15" spans="1:16" s="13" customFormat="1" ht="30" customHeight="1" x14ac:dyDescent="0.25">
      <c r="A15" s="55" t="s">
        <v>73</v>
      </c>
      <c r="B15" s="11" t="s">
        <v>61</v>
      </c>
      <c r="C15" s="77" t="s">
        <v>90</v>
      </c>
      <c r="D15" s="77" t="s">
        <v>90</v>
      </c>
      <c r="E15" s="77" t="s">
        <v>90</v>
      </c>
      <c r="F15" s="77" t="s">
        <v>90</v>
      </c>
      <c r="G15" s="77" t="s">
        <v>90</v>
      </c>
      <c r="H15" s="77" t="s">
        <v>90</v>
      </c>
      <c r="I15" s="77" t="s">
        <v>90</v>
      </c>
      <c r="J15" s="77" t="s">
        <v>90</v>
      </c>
      <c r="K15" s="77" t="s">
        <v>90</v>
      </c>
      <c r="L15" s="77" t="s">
        <v>90</v>
      </c>
      <c r="M15" s="77" t="s">
        <v>90</v>
      </c>
      <c r="N15" s="77" t="s">
        <v>90</v>
      </c>
      <c r="O15" s="77" t="s">
        <v>90</v>
      </c>
      <c r="P15" s="77" t="s">
        <v>90</v>
      </c>
    </row>
    <row r="16" spans="1:16" s="13" customFormat="1" ht="30" customHeight="1" x14ac:dyDescent="0.25">
      <c r="A16" s="55" t="s">
        <v>1</v>
      </c>
      <c r="B16" s="11" t="s">
        <v>1</v>
      </c>
      <c r="C16" s="77" t="s">
        <v>90</v>
      </c>
      <c r="D16" s="77" t="s">
        <v>90</v>
      </c>
      <c r="E16" s="77" t="s">
        <v>90</v>
      </c>
      <c r="F16" s="77" t="s">
        <v>90</v>
      </c>
      <c r="G16" s="77" t="s">
        <v>90</v>
      </c>
      <c r="H16" s="77" t="s">
        <v>90</v>
      </c>
      <c r="I16" s="77" t="s">
        <v>90</v>
      </c>
      <c r="J16" s="77" t="s">
        <v>90</v>
      </c>
      <c r="K16" s="77" t="s">
        <v>90</v>
      </c>
      <c r="L16" s="77" t="s">
        <v>90</v>
      </c>
      <c r="M16" s="77" t="s">
        <v>90</v>
      </c>
      <c r="N16" s="77" t="s">
        <v>90</v>
      </c>
      <c r="O16" s="77" t="s">
        <v>90</v>
      </c>
      <c r="P16" s="77" t="s">
        <v>90</v>
      </c>
    </row>
    <row r="17" spans="1:16" s="13" customFormat="1" ht="30" customHeight="1" x14ac:dyDescent="0.25">
      <c r="A17" s="55" t="s">
        <v>87</v>
      </c>
      <c r="B17" s="11" t="s">
        <v>88</v>
      </c>
      <c r="C17" s="77" t="s">
        <v>90</v>
      </c>
      <c r="D17" s="77" t="s">
        <v>90</v>
      </c>
      <c r="E17" s="77" t="s">
        <v>90</v>
      </c>
      <c r="F17" s="77" t="s">
        <v>90</v>
      </c>
      <c r="G17" s="77" t="s">
        <v>90</v>
      </c>
      <c r="H17" s="77" t="s">
        <v>90</v>
      </c>
      <c r="I17" s="77" t="s">
        <v>90</v>
      </c>
      <c r="J17" s="77" t="s">
        <v>90</v>
      </c>
      <c r="K17" s="77" t="s">
        <v>90</v>
      </c>
      <c r="L17" s="77" t="s">
        <v>90</v>
      </c>
      <c r="M17" s="77" t="s">
        <v>90</v>
      </c>
      <c r="N17" s="77" t="s">
        <v>90</v>
      </c>
      <c r="O17" s="77" t="s">
        <v>90</v>
      </c>
      <c r="P17" s="77" t="s">
        <v>90</v>
      </c>
    </row>
    <row r="18" spans="1:16" s="13" customFormat="1" ht="30" customHeight="1" x14ac:dyDescent="0.25">
      <c r="A18" s="55" t="s">
        <v>87</v>
      </c>
      <c r="B18" s="11" t="s">
        <v>102</v>
      </c>
      <c r="C18" s="77" t="s">
        <v>90</v>
      </c>
      <c r="D18" s="77" t="s">
        <v>90</v>
      </c>
      <c r="E18" s="77" t="s">
        <v>90</v>
      </c>
      <c r="F18" s="77" t="s">
        <v>90</v>
      </c>
      <c r="G18" s="77" t="s">
        <v>90</v>
      </c>
      <c r="H18" s="77" t="s">
        <v>90</v>
      </c>
      <c r="I18" s="77" t="s">
        <v>90</v>
      </c>
      <c r="J18" s="77" t="s">
        <v>90</v>
      </c>
      <c r="K18" s="77" t="s">
        <v>90</v>
      </c>
      <c r="L18" s="77" t="s">
        <v>90</v>
      </c>
      <c r="M18" s="77" t="s">
        <v>90</v>
      </c>
      <c r="N18" s="77" t="s">
        <v>90</v>
      </c>
      <c r="O18" s="77" t="s">
        <v>90</v>
      </c>
      <c r="P18" s="77" t="s">
        <v>90</v>
      </c>
    </row>
    <row r="19" spans="1:16" s="13" customFormat="1" ht="15" customHeight="1" x14ac:dyDescent="0.25">
      <c r="A19" s="55" t="s">
        <v>1</v>
      </c>
      <c r="B19" s="11" t="s">
        <v>1</v>
      </c>
      <c r="C19" s="77" t="s">
        <v>90</v>
      </c>
      <c r="D19" s="77" t="s">
        <v>90</v>
      </c>
      <c r="E19" s="77" t="s">
        <v>90</v>
      </c>
      <c r="F19" s="77" t="s">
        <v>90</v>
      </c>
      <c r="G19" s="77" t="s">
        <v>90</v>
      </c>
      <c r="H19" s="77" t="s">
        <v>90</v>
      </c>
      <c r="I19" s="77" t="s">
        <v>90</v>
      </c>
      <c r="J19" s="77" t="s">
        <v>90</v>
      </c>
      <c r="K19" s="77" t="s">
        <v>90</v>
      </c>
      <c r="L19" s="77" t="s">
        <v>90</v>
      </c>
      <c r="M19" s="77" t="s">
        <v>90</v>
      </c>
      <c r="N19" s="77" t="s">
        <v>90</v>
      </c>
      <c r="O19" s="77" t="s">
        <v>90</v>
      </c>
      <c r="P19" s="77" t="s">
        <v>90</v>
      </c>
    </row>
    <row r="20" spans="1:16" s="13" customFormat="1" ht="51" customHeight="1" x14ac:dyDescent="0.25">
      <c r="A20" s="55"/>
      <c r="B20" s="40" t="s">
        <v>94</v>
      </c>
      <c r="C20" s="77" t="s">
        <v>90</v>
      </c>
      <c r="D20" s="77" t="s">
        <v>90</v>
      </c>
      <c r="E20" s="77" t="s">
        <v>90</v>
      </c>
      <c r="F20" s="77" t="s">
        <v>90</v>
      </c>
      <c r="G20" s="77" t="s">
        <v>90</v>
      </c>
      <c r="H20" s="77" t="s">
        <v>90</v>
      </c>
      <c r="I20" s="77" t="s">
        <v>90</v>
      </c>
      <c r="J20" s="77" t="s">
        <v>90</v>
      </c>
      <c r="K20" s="77" t="s">
        <v>90</v>
      </c>
      <c r="L20" s="77" t="s">
        <v>90</v>
      </c>
      <c r="M20" s="77" t="s">
        <v>90</v>
      </c>
      <c r="N20" s="77" t="s">
        <v>90</v>
      </c>
      <c r="O20" s="77" t="s">
        <v>90</v>
      </c>
      <c r="P20" s="77" t="s">
        <v>90</v>
      </c>
    </row>
    <row r="21" spans="1:16" ht="15.75" customHeight="1" x14ac:dyDescent="0.25">
      <c r="A21" s="58"/>
      <c r="B21" s="23"/>
      <c r="C21" s="18"/>
      <c r="D21" s="69"/>
      <c r="E21" s="69"/>
      <c r="F21" s="69"/>
      <c r="G21" s="68"/>
      <c r="H21" s="68"/>
      <c r="I21" s="24"/>
      <c r="J21" s="22"/>
      <c r="K21" s="22"/>
    </row>
    <row r="22" spans="1:16" s="41" customFormat="1" ht="18.75" customHeight="1" x14ac:dyDescent="0.25">
      <c r="A22" s="128"/>
      <c r="B22" s="128"/>
      <c r="C22" s="128"/>
      <c r="D22" s="128"/>
      <c r="E22" s="128"/>
      <c r="F22" s="128"/>
      <c r="G22" s="128"/>
      <c r="H22" s="68"/>
      <c r="I22" s="24"/>
    </row>
    <row r="23" spans="1:16" s="41" customFormat="1" ht="41.25" customHeight="1" x14ac:dyDescent="0.25">
      <c r="A23" s="128"/>
      <c r="B23" s="128"/>
      <c r="C23" s="128"/>
      <c r="D23" s="128"/>
      <c r="E23" s="128"/>
      <c r="F23" s="128"/>
      <c r="G23" s="128"/>
      <c r="H23" s="68"/>
      <c r="I23" s="24"/>
    </row>
    <row r="24" spans="1:16" s="41" customFormat="1" ht="38.25" customHeight="1" x14ac:dyDescent="0.25">
      <c r="A24" s="128"/>
      <c r="B24" s="128"/>
      <c r="C24" s="128"/>
      <c r="D24" s="128"/>
      <c r="E24" s="128"/>
      <c r="F24" s="128"/>
      <c r="G24" s="128"/>
      <c r="H24" s="70"/>
      <c r="I24" s="24"/>
    </row>
    <row r="25" spans="1:16" s="41" customFormat="1" ht="18.75" customHeight="1" x14ac:dyDescent="0.25">
      <c r="A25" s="124"/>
      <c r="B25" s="124"/>
      <c r="C25" s="124"/>
      <c r="D25" s="124"/>
      <c r="E25" s="124"/>
      <c r="F25" s="124"/>
      <c r="G25" s="124"/>
      <c r="H25" s="68"/>
      <c r="I25" s="24"/>
    </row>
    <row r="26" spans="1:16" s="41" customFormat="1" ht="42" customHeight="1" x14ac:dyDescent="0.25">
      <c r="A26" s="125"/>
      <c r="B26" s="126"/>
      <c r="C26" s="126"/>
      <c r="D26" s="126"/>
      <c r="E26" s="126"/>
      <c r="F26" s="126"/>
      <c r="G26" s="126"/>
      <c r="H26" s="68"/>
      <c r="I26" s="24"/>
    </row>
    <row r="27" spans="1:16" ht="53.25" customHeight="1" x14ac:dyDescent="0.25">
      <c r="A27" s="125"/>
      <c r="B27" s="127"/>
      <c r="C27" s="127"/>
      <c r="D27" s="127"/>
      <c r="E27" s="127"/>
      <c r="F27" s="127"/>
      <c r="G27" s="127"/>
    </row>
    <row r="28" spans="1:16" x14ac:dyDescent="0.25">
      <c r="A28" s="122"/>
      <c r="B28" s="122"/>
      <c r="C28" s="122"/>
      <c r="D28" s="122"/>
      <c r="E28" s="122"/>
      <c r="F28" s="122"/>
      <c r="G28" s="122"/>
    </row>
    <row r="29" spans="1:16" x14ac:dyDescent="0.25">
      <c r="B29" s="70"/>
    </row>
    <row r="33" spans="2:2" x14ac:dyDescent="0.25">
      <c r="B33" s="70"/>
    </row>
  </sheetData>
  <mergeCells count="18">
    <mergeCell ref="A25:G25"/>
    <mergeCell ref="A26:G26"/>
    <mergeCell ref="A27:G27"/>
    <mergeCell ref="A28:G28"/>
    <mergeCell ref="A22:G22"/>
    <mergeCell ref="A23:G23"/>
    <mergeCell ref="A24:G24"/>
    <mergeCell ref="C4:F4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</mergeCells>
  <printOptions horizontalCentered="1"/>
  <pageMargins left="0.39370078740157483" right="0.39370078740157483" top="1.0236220472440944" bottom="0.39370078740157483" header="0.19685039370078741" footer="0.19685039370078741"/>
  <pageSetup paperSize="9" scale="51" fitToHeight="0" orientation="landscape" r:id="rId1"/>
  <headerFooter differentFirst="1">
    <oddHeader>&amp;C&amp;P</oddHeader>
  </headerFooter>
  <rowBreaks count="1" manualBreakCount="1">
    <brk id="20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2"/>
  <sheetViews>
    <sheetView zoomScale="80" zoomScaleNormal="80" zoomScaleSheetLayoutView="85" workbookViewId="0">
      <selection activeCell="D46" sqref="D46"/>
    </sheetView>
  </sheetViews>
  <sheetFormatPr defaultRowHeight="15.75" x14ac:dyDescent="0.25"/>
  <cols>
    <col min="1" max="1" width="7.625" style="52" customWidth="1"/>
    <col min="2" max="2" width="26.375" style="3" customWidth="1"/>
    <col min="3" max="3" width="14" style="6" customWidth="1"/>
    <col min="4" max="4" width="23.5" style="3" customWidth="1"/>
    <col min="5" max="5" width="13.625" style="6" customWidth="1"/>
    <col min="6" max="6" width="10.875" style="6" customWidth="1"/>
    <col min="7" max="7" width="13.875" style="65" customWidth="1"/>
    <col min="8" max="8" width="16.75" style="65" customWidth="1"/>
    <col min="9" max="9" width="15.125" style="4" customWidth="1"/>
    <col min="10" max="10" width="14" style="5" customWidth="1"/>
    <col min="11" max="11" width="22.375" style="5" customWidth="1"/>
    <col min="12" max="12" width="13.5" style="5" customWidth="1"/>
    <col min="13" max="13" width="10.875" style="5" customWidth="1"/>
    <col min="14" max="14" width="13.875" style="5" customWidth="1"/>
    <col min="15" max="15" width="16.75" style="5" customWidth="1"/>
    <col min="16" max="16" width="15.125" style="5" customWidth="1"/>
    <col min="17" max="16384" width="9" style="5"/>
  </cols>
  <sheetData>
    <row r="1" spans="1:16" ht="15.75" customHeight="1" x14ac:dyDescent="0.25">
      <c r="A1" s="58"/>
      <c r="B1" s="23"/>
      <c r="C1" s="18"/>
      <c r="D1" s="69"/>
      <c r="E1" s="69"/>
      <c r="F1" s="69"/>
      <c r="G1" s="68"/>
      <c r="H1" s="68"/>
      <c r="I1" s="24"/>
      <c r="J1" s="22"/>
      <c r="K1" s="22"/>
    </row>
    <row r="2" spans="1:16" ht="27.75" customHeight="1" x14ac:dyDescent="0.25">
      <c r="A2" s="108" t="s">
        <v>19</v>
      </c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8"/>
      <c r="P2" s="108"/>
    </row>
    <row r="3" spans="1:16" ht="15.75" customHeight="1" x14ac:dyDescent="0.25">
      <c r="A3" s="107" t="s">
        <v>0</v>
      </c>
      <c r="B3" s="101" t="s">
        <v>2</v>
      </c>
      <c r="C3" s="103" t="s">
        <v>26</v>
      </c>
      <c r="D3" s="103"/>
      <c r="E3" s="103"/>
      <c r="F3" s="103"/>
      <c r="G3" s="103"/>
      <c r="H3" s="103"/>
      <c r="I3" s="103"/>
      <c r="J3" s="103" t="s">
        <v>27</v>
      </c>
      <c r="K3" s="103"/>
      <c r="L3" s="103"/>
      <c r="M3" s="103"/>
      <c r="N3" s="103"/>
      <c r="O3" s="103"/>
      <c r="P3" s="103"/>
    </row>
    <row r="4" spans="1:16" ht="33" customHeight="1" x14ac:dyDescent="0.25">
      <c r="A4" s="107"/>
      <c r="B4" s="101"/>
      <c r="C4" s="101" t="s">
        <v>45</v>
      </c>
      <c r="D4" s="101"/>
      <c r="E4" s="101"/>
      <c r="F4" s="101"/>
      <c r="G4" s="101"/>
      <c r="H4" s="101"/>
      <c r="I4" s="101"/>
      <c r="J4" s="104" t="s">
        <v>45</v>
      </c>
      <c r="K4" s="105"/>
      <c r="L4" s="105"/>
      <c r="M4" s="105"/>
      <c r="N4" s="105"/>
      <c r="O4" s="105"/>
      <c r="P4" s="106"/>
    </row>
    <row r="5" spans="1:16" ht="33.75" customHeight="1" x14ac:dyDescent="0.25">
      <c r="A5" s="107"/>
      <c r="B5" s="101"/>
      <c r="C5" s="101" t="s">
        <v>11</v>
      </c>
      <c r="D5" s="101"/>
      <c r="E5" s="101"/>
      <c r="F5" s="101"/>
      <c r="G5" s="101" t="s">
        <v>91</v>
      </c>
      <c r="H5" s="102"/>
      <c r="I5" s="102"/>
      <c r="J5" s="101" t="s">
        <v>11</v>
      </c>
      <c r="K5" s="101"/>
      <c r="L5" s="101"/>
      <c r="M5" s="101"/>
      <c r="N5" s="101" t="s">
        <v>91</v>
      </c>
      <c r="O5" s="102"/>
      <c r="P5" s="102"/>
    </row>
    <row r="6" spans="1:16" s="8" customFormat="1" ht="63" x14ac:dyDescent="0.25">
      <c r="A6" s="107"/>
      <c r="B6" s="101"/>
      <c r="C6" s="67" t="s">
        <v>22</v>
      </c>
      <c r="D6" s="67" t="s">
        <v>8</v>
      </c>
      <c r="E6" s="67" t="s">
        <v>85</v>
      </c>
      <c r="F6" s="67" t="s">
        <v>10</v>
      </c>
      <c r="G6" s="67" t="s">
        <v>12</v>
      </c>
      <c r="H6" s="67" t="s">
        <v>31</v>
      </c>
      <c r="I6" s="10" t="s">
        <v>32</v>
      </c>
      <c r="J6" s="67" t="s">
        <v>22</v>
      </c>
      <c r="K6" s="67" t="s">
        <v>8</v>
      </c>
      <c r="L6" s="67" t="s">
        <v>85</v>
      </c>
      <c r="M6" s="67" t="s">
        <v>10</v>
      </c>
      <c r="N6" s="67" t="s">
        <v>12</v>
      </c>
      <c r="O6" s="67" t="s">
        <v>33</v>
      </c>
      <c r="P6" s="10" t="s">
        <v>32</v>
      </c>
    </row>
    <row r="7" spans="1:16" s="9" customFormat="1" x14ac:dyDescent="0.25">
      <c r="A7" s="53">
        <v>1</v>
      </c>
      <c r="B7" s="67">
        <v>2</v>
      </c>
      <c r="C7" s="67">
        <v>3</v>
      </c>
      <c r="D7" s="67">
        <v>4</v>
      </c>
      <c r="E7" s="67">
        <v>5</v>
      </c>
      <c r="F7" s="67">
        <v>6</v>
      </c>
      <c r="G7" s="67">
        <v>7</v>
      </c>
      <c r="H7" s="67">
        <v>8</v>
      </c>
      <c r="I7" s="10">
        <v>9</v>
      </c>
      <c r="J7" s="67">
        <v>10</v>
      </c>
      <c r="K7" s="10">
        <v>11</v>
      </c>
      <c r="L7" s="67">
        <v>12</v>
      </c>
      <c r="M7" s="10">
        <v>13</v>
      </c>
      <c r="N7" s="67">
        <v>14</v>
      </c>
      <c r="O7" s="10">
        <v>15</v>
      </c>
      <c r="P7" s="67">
        <v>16</v>
      </c>
    </row>
    <row r="8" spans="1:16" s="9" customFormat="1" ht="58.5" customHeight="1" x14ac:dyDescent="0.25">
      <c r="A8" s="55">
        <v>1</v>
      </c>
      <c r="B8" s="12" t="s">
        <v>106</v>
      </c>
      <c r="C8" s="67" t="s">
        <v>90</v>
      </c>
      <c r="D8" s="77" t="s">
        <v>90</v>
      </c>
      <c r="E8" s="77" t="s">
        <v>90</v>
      </c>
      <c r="F8" s="77" t="s">
        <v>90</v>
      </c>
      <c r="G8" s="77" t="s">
        <v>90</v>
      </c>
      <c r="H8" s="77" t="s">
        <v>90</v>
      </c>
      <c r="I8" s="77" t="s">
        <v>90</v>
      </c>
      <c r="J8" s="77" t="s">
        <v>90</v>
      </c>
      <c r="K8" s="77" t="s">
        <v>90</v>
      </c>
      <c r="L8" s="77" t="s">
        <v>90</v>
      </c>
      <c r="M8" s="77" t="s">
        <v>90</v>
      </c>
      <c r="N8" s="77" t="s">
        <v>90</v>
      </c>
      <c r="O8" s="77" t="s">
        <v>90</v>
      </c>
      <c r="P8" s="77" t="s">
        <v>90</v>
      </c>
    </row>
    <row r="9" spans="1:16" s="9" customFormat="1" x14ac:dyDescent="0.25">
      <c r="A9" s="55" t="s">
        <v>68</v>
      </c>
      <c r="B9" s="12" t="s">
        <v>108</v>
      </c>
      <c r="C9" s="77" t="s">
        <v>90</v>
      </c>
      <c r="D9" s="77" t="s">
        <v>90</v>
      </c>
      <c r="E9" s="77" t="s">
        <v>90</v>
      </c>
      <c r="F9" s="77" t="s">
        <v>90</v>
      </c>
      <c r="G9" s="77" t="s">
        <v>90</v>
      </c>
      <c r="H9" s="77" t="s">
        <v>90</v>
      </c>
      <c r="I9" s="77" t="s">
        <v>90</v>
      </c>
      <c r="J9" s="77" t="s">
        <v>90</v>
      </c>
      <c r="K9" s="77" t="s">
        <v>90</v>
      </c>
      <c r="L9" s="77" t="s">
        <v>90</v>
      </c>
      <c r="M9" s="77" t="s">
        <v>90</v>
      </c>
      <c r="N9" s="77" t="s">
        <v>90</v>
      </c>
      <c r="O9" s="77" t="s">
        <v>90</v>
      </c>
      <c r="P9" s="77" t="s">
        <v>90</v>
      </c>
    </row>
    <row r="10" spans="1:16" s="64" customFormat="1" x14ac:dyDescent="0.25">
      <c r="A10" s="55" t="s">
        <v>69</v>
      </c>
      <c r="B10" s="12" t="s">
        <v>109</v>
      </c>
      <c r="C10" s="77" t="s">
        <v>90</v>
      </c>
      <c r="D10" s="77" t="s">
        <v>90</v>
      </c>
      <c r="E10" s="77" t="s">
        <v>90</v>
      </c>
      <c r="F10" s="77" t="s">
        <v>90</v>
      </c>
      <c r="G10" s="77" t="s">
        <v>90</v>
      </c>
      <c r="H10" s="77" t="s">
        <v>90</v>
      </c>
      <c r="I10" s="77" t="s">
        <v>90</v>
      </c>
      <c r="J10" s="77" t="s">
        <v>90</v>
      </c>
      <c r="K10" s="77" t="s">
        <v>90</v>
      </c>
      <c r="L10" s="77" t="s">
        <v>90</v>
      </c>
      <c r="M10" s="77" t="s">
        <v>90</v>
      </c>
      <c r="N10" s="77" t="s">
        <v>90</v>
      </c>
      <c r="O10" s="77" t="s">
        <v>90</v>
      </c>
      <c r="P10" s="77" t="s">
        <v>90</v>
      </c>
    </row>
    <row r="11" spans="1:16" s="64" customFormat="1" x14ac:dyDescent="0.25">
      <c r="A11" s="55" t="s">
        <v>1</v>
      </c>
      <c r="B11" s="12" t="s">
        <v>1</v>
      </c>
      <c r="C11" s="77" t="s">
        <v>90</v>
      </c>
      <c r="D11" s="77" t="s">
        <v>90</v>
      </c>
      <c r="E11" s="77" t="s">
        <v>90</v>
      </c>
      <c r="F11" s="77" t="s">
        <v>90</v>
      </c>
      <c r="G11" s="77" t="s">
        <v>90</v>
      </c>
      <c r="H11" s="77" t="s">
        <v>90</v>
      </c>
      <c r="I11" s="77" t="s">
        <v>90</v>
      </c>
      <c r="J11" s="77" t="s">
        <v>90</v>
      </c>
      <c r="K11" s="77" t="s">
        <v>90</v>
      </c>
      <c r="L11" s="77" t="s">
        <v>90</v>
      </c>
      <c r="M11" s="77" t="s">
        <v>90</v>
      </c>
      <c r="N11" s="77" t="s">
        <v>90</v>
      </c>
      <c r="O11" s="77" t="s">
        <v>90</v>
      </c>
      <c r="P11" s="77" t="s">
        <v>90</v>
      </c>
    </row>
    <row r="12" spans="1:16" s="9" customFormat="1" x14ac:dyDescent="0.25">
      <c r="A12" s="55" t="s">
        <v>110</v>
      </c>
      <c r="B12" s="12" t="s">
        <v>65</v>
      </c>
      <c r="C12" s="77" t="s">
        <v>90</v>
      </c>
      <c r="D12" s="77" t="s">
        <v>90</v>
      </c>
      <c r="E12" s="77" t="s">
        <v>90</v>
      </c>
      <c r="F12" s="77" t="s">
        <v>90</v>
      </c>
      <c r="G12" s="77" t="s">
        <v>90</v>
      </c>
      <c r="H12" s="77" t="s">
        <v>90</v>
      </c>
      <c r="I12" s="77" t="s">
        <v>90</v>
      </c>
      <c r="J12" s="77" t="s">
        <v>90</v>
      </c>
      <c r="K12" s="77" t="s">
        <v>90</v>
      </c>
      <c r="L12" s="77" t="s">
        <v>90</v>
      </c>
      <c r="M12" s="77" t="s">
        <v>90</v>
      </c>
      <c r="N12" s="77" t="s">
        <v>90</v>
      </c>
      <c r="O12" s="77" t="s">
        <v>90</v>
      </c>
      <c r="P12" s="77" t="s">
        <v>90</v>
      </c>
    </row>
    <row r="13" spans="1:16" s="9" customFormat="1" x14ac:dyDescent="0.25">
      <c r="A13" s="55" t="s">
        <v>1</v>
      </c>
      <c r="B13" s="12" t="s">
        <v>1</v>
      </c>
      <c r="C13" s="77" t="s">
        <v>90</v>
      </c>
      <c r="D13" s="77" t="s">
        <v>90</v>
      </c>
      <c r="E13" s="77" t="s">
        <v>90</v>
      </c>
      <c r="F13" s="77" t="s">
        <v>90</v>
      </c>
      <c r="G13" s="77" t="s">
        <v>90</v>
      </c>
      <c r="H13" s="77" t="s">
        <v>90</v>
      </c>
      <c r="I13" s="77" t="s">
        <v>90</v>
      </c>
      <c r="J13" s="77" t="s">
        <v>90</v>
      </c>
      <c r="K13" s="77" t="s">
        <v>90</v>
      </c>
      <c r="L13" s="77" t="s">
        <v>90</v>
      </c>
      <c r="M13" s="77" t="s">
        <v>90</v>
      </c>
      <c r="N13" s="77" t="s">
        <v>90</v>
      </c>
      <c r="O13" s="77" t="s">
        <v>90</v>
      </c>
      <c r="P13" s="77" t="s">
        <v>90</v>
      </c>
    </row>
    <row r="14" spans="1:16" s="9" customFormat="1" x14ac:dyDescent="0.25">
      <c r="A14" s="55">
        <v>2</v>
      </c>
      <c r="B14" s="25" t="s">
        <v>95</v>
      </c>
      <c r="C14" s="77" t="s">
        <v>90</v>
      </c>
      <c r="D14" s="77" t="s">
        <v>90</v>
      </c>
      <c r="E14" s="77" t="s">
        <v>90</v>
      </c>
      <c r="F14" s="77" t="s">
        <v>90</v>
      </c>
      <c r="G14" s="77" t="s">
        <v>90</v>
      </c>
      <c r="H14" s="77" t="s">
        <v>90</v>
      </c>
      <c r="I14" s="77" t="s">
        <v>90</v>
      </c>
      <c r="J14" s="77" t="s">
        <v>90</v>
      </c>
      <c r="K14" s="77" t="s">
        <v>90</v>
      </c>
      <c r="L14" s="77" t="s">
        <v>90</v>
      </c>
      <c r="M14" s="77" t="s">
        <v>90</v>
      </c>
      <c r="N14" s="77" t="s">
        <v>90</v>
      </c>
      <c r="O14" s="77" t="s">
        <v>90</v>
      </c>
      <c r="P14" s="77" t="s">
        <v>90</v>
      </c>
    </row>
    <row r="15" spans="1:16" s="9" customFormat="1" x14ac:dyDescent="0.25">
      <c r="A15" s="55" t="s">
        <v>70</v>
      </c>
      <c r="B15" s="12" t="s">
        <v>64</v>
      </c>
      <c r="C15" s="77" t="s">
        <v>90</v>
      </c>
      <c r="D15" s="77" t="s">
        <v>90</v>
      </c>
      <c r="E15" s="77" t="s">
        <v>90</v>
      </c>
      <c r="F15" s="77" t="s">
        <v>90</v>
      </c>
      <c r="G15" s="77" t="s">
        <v>90</v>
      </c>
      <c r="H15" s="77" t="s">
        <v>90</v>
      </c>
      <c r="I15" s="77" t="s">
        <v>90</v>
      </c>
      <c r="J15" s="77" t="s">
        <v>90</v>
      </c>
      <c r="K15" s="77" t="s">
        <v>90</v>
      </c>
      <c r="L15" s="77" t="s">
        <v>90</v>
      </c>
      <c r="M15" s="77" t="s">
        <v>90</v>
      </c>
      <c r="N15" s="77" t="s">
        <v>90</v>
      </c>
      <c r="O15" s="77" t="s">
        <v>90</v>
      </c>
      <c r="P15" s="77" t="s">
        <v>90</v>
      </c>
    </row>
    <row r="16" spans="1:16" s="9" customFormat="1" x14ac:dyDescent="0.25">
      <c r="A16" s="55" t="s">
        <v>71</v>
      </c>
      <c r="B16" s="12" t="s">
        <v>65</v>
      </c>
      <c r="C16" s="77" t="s">
        <v>90</v>
      </c>
      <c r="D16" s="77" t="s">
        <v>90</v>
      </c>
      <c r="E16" s="77" t="s">
        <v>90</v>
      </c>
      <c r="F16" s="77" t="s">
        <v>90</v>
      </c>
      <c r="G16" s="77" t="s">
        <v>90</v>
      </c>
      <c r="H16" s="77" t="s">
        <v>90</v>
      </c>
      <c r="I16" s="77" t="s">
        <v>90</v>
      </c>
      <c r="J16" s="77" t="s">
        <v>90</v>
      </c>
      <c r="K16" s="77" t="s">
        <v>90</v>
      </c>
      <c r="L16" s="77" t="s">
        <v>90</v>
      </c>
      <c r="M16" s="77" t="s">
        <v>90</v>
      </c>
      <c r="N16" s="77" t="s">
        <v>90</v>
      </c>
      <c r="O16" s="77" t="s">
        <v>90</v>
      </c>
      <c r="P16" s="77" t="s">
        <v>90</v>
      </c>
    </row>
    <row r="17" spans="1:16" s="9" customFormat="1" x14ac:dyDescent="0.25">
      <c r="A17" s="55" t="s">
        <v>1</v>
      </c>
      <c r="B17" s="12" t="s">
        <v>1</v>
      </c>
      <c r="C17" s="77" t="s">
        <v>90</v>
      </c>
      <c r="D17" s="77" t="s">
        <v>90</v>
      </c>
      <c r="E17" s="77" t="s">
        <v>90</v>
      </c>
      <c r="F17" s="77" t="s">
        <v>90</v>
      </c>
      <c r="G17" s="77" t="s">
        <v>90</v>
      </c>
      <c r="H17" s="77" t="s">
        <v>90</v>
      </c>
      <c r="I17" s="77" t="s">
        <v>90</v>
      </c>
      <c r="J17" s="77" t="s">
        <v>90</v>
      </c>
      <c r="K17" s="77" t="s">
        <v>90</v>
      </c>
      <c r="L17" s="77" t="s">
        <v>90</v>
      </c>
      <c r="M17" s="77" t="s">
        <v>90</v>
      </c>
      <c r="N17" s="77" t="s">
        <v>90</v>
      </c>
      <c r="O17" s="77" t="s">
        <v>90</v>
      </c>
      <c r="P17" s="77" t="s">
        <v>90</v>
      </c>
    </row>
    <row r="18" spans="1:16" s="9" customFormat="1" ht="27" customHeight="1" x14ac:dyDescent="0.25">
      <c r="A18" s="55">
        <v>3</v>
      </c>
      <c r="B18" s="26" t="s">
        <v>18</v>
      </c>
      <c r="C18" s="77" t="s">
        <v>90</v>
      </c>
      <c r="D18" s="77" t="s">
        <v>90</v>
      </c>
      <c r="E18" s="77" t="s">
        <v>90</v>
      </c>
      <c r="F18" s="77" t="s">
        <v>90</v>
      </c>
      <c r="G18" s="77" t="s">
        <v>90</v>
      </c>
      <c r="H18" s="77" t="s">
        <v>90</v>
      </c>
      <c r="I18" s="77" t="s">
        <v>90</v>
      </c>
      <c r="J18" s="77" t="s">
        <v>90</v>
      </c>
      <c r="K18" s="77" t="s">
        <v>90</v>
      </c>
      <c r="L18" s="77" t="s">
        <v>90</v>
      </c>
      <c r="M18" s="77" t="s">
        <v>90</v>
      </c>
      <c r="N18" s="77" t="s">
        <v>90</v>
      </c>
      <c r="O18" s="77" t="s">
        <v>90</v>
      </c>
      <c r="P18" s="77" t="s">
        <v>90</v>
      </c>
    </row>
    <row r="19" spans="1:16" s="9" customFormat="1" x14ac:dyDescent="0.25">
      <c r="A19" s="55" t="s">
        <v>72</v>
      </c>
      <c r="B19" s="12" t="s">
        <v>64</v>
      </c>
      <c r="C19" s="77" t="s">
        <v>90</v>
      </c>
      <c r="D19" s="77" t="s">
        <v>90</v>
      </c>
      <c r="E19" s="77" t="s">
        <v>90</v>
      </c>
      <c r="F19" s="77" t="s">
        <v>90</v>
      </c>
      <c r="G19" s="77" t="s">
        <v>90</v>
      </c>
      <c r="H19" s="77" t="s">
        <v>90</v>
      </c>
      <c r="I19" s="77" t="s">
        <v>90</v>
      </c>
      <c r="J19" s="77" t="s">
        <v>90</v>
      </c>
      <c r="K19" s="77" t="s">
        <v>90</v>
      </c>
      <c r="L19" s="77" t="s">
        <v>90</v>
      </c>
      <c r="M19" s="77" t="s">
        <v>90</v>
      </c>
      <c r="N19" s="77" t="s">
        <v>90</v>
      </c>
      <c r="O19" s="77" t="s">
        <v>90</v>
      </c>
      <c r="P19" s="77" t="s">
        <v>90</v>
      </c>
    </row>
    <row r="20" spans="1:16" s="9" customFormat="1" x14ac:dyDescent="0.25">
      <c r="A20" s="55" t="s">
        <v>73</v>
      </c>
      <c r="B20" s="12" t="s">
        <v>65</v>
      </c>
      <c r="C20" s="77" t="s">
        <v>90</v>
      </c>
      <c r="D20" s="77" t="s">
        <v>90</v>
      </c>
      <c r="E20" s="77" t="s">
        <v>90</v>
      </c>
      <c r="F20" s="77" t="s">
        <v>90</v>
      </c>
      <c r="G20" s="77" t="s">
        <v>90</v>
      </c>
      <c r="H20" s="77" t="s">
        <v>90</v>
      </c>
      <c r="I20" s="77" t="s">
        <v>90</v>
      </c>
      <c r="J20" s="77" t="s">
        <v>90</v>
      </c>
      <c r="K20" s="77" t="s">
        <v>90</v>
      </c>
      <c r="L20" s="77" t="s">
        <v>90</v>
      </c>
      <c r="M20" s="77" t="s">
        <v>90</v>
      </c>
      <c r="N20" s="77" t="s">
        <v>90</v>
      </c>
      <c r="O20" s="77" t="s">
        <v>90</v>
      </c>
      <c r="P20" s="77" t="s">
        <v>90</v>
      </c>
    </row>
    <row r="21" spans="1:16" s="9" customFormat="1" x14ac:dyDescent="0.25">
      <c r="A21" s="55" t="s">
        <v>1</v>
      </c>
      <c r="B21" s="12" t="s">
        <v>1</v>
      </c>
      <c r="C21" s="77" t="s">
        <v>90</v>
      </c>
      <c r="D21" s="77" t="s">
        <v>90</v>
      </c>
      <c r="E21" s="77" t="s">
        <v>90</v>
      </c>
      <c r="F21" s="77" t="s">
        <v>90</v>
      </c>
      <c r="G21" s="77" t="s">
        <v>90</v>
      </c>
      <c r="H21" s="77" t="s">
        <v>90</v>
      </c>
      <c r="I21" s="77" t="s">
        <v>90</v>
      </c>
      <c r="J21" s="77" t="s">
        <v>90</v>
      </c>
      <c r="K21" s="77" t="s">
        <v>90</v>
      </c>
      <c r="L21" s="77" t="s">
        <v>90</v>
      </c>
      <c r="M21" s="77" t="s">
        <v>90</v>
      </c>
      <c r="N21" s="77" t="s">
        <v>90</v>
      </c>
      <c r="O21" s="77" t="s">
        <v>90</v>
      </c>
      <c r="P21" s="77" t="s">
        <v>90</v>
      </c>
    </row>
    <row r="22" spans="1:16" s="9" customFormat="1" x14ac:dyDescent="0.25">
      <c r="A22" s="55">
        <v>4</v>
      </c>
      <c r="B22" s="12" t="s">
        <v>5</v>
      </c>
      <c r="C22" s="77" t="s">
        <v>90</v>
      </c>
      <c r="D22" s="77" t="s">
        <v>90</v>
      </c>
      <c r="E22" s="77" t="s">
        <v>90</v>
      </c>
      <c r="F22" s="77" t="s">
        <v>90</v>
      </c>
      <c r="G22" s="77" t="s">
        <v>90</v>
      </c>
      <c r="H22" s="77" t="s">
        <v>90</v>
      </c>
      <c r="I22" s="77" t="s">
        <v>90</v>
      </c>
      <c r="J22" s="77" t="s">
        <v>90</v>
      </c>
      <c r="K22" s="77" t="s">
        <v>90</v>
      </c>
      <c r="L22" s="77" t="s">
        <v>90</v>
      </c>
      <c r="M22" s="77" t="s">
        <v>90</v>
      </c>
      <c r="N22" s="77" t="s">
        <v>90</v>
      </c>
      <c r="O22" s="77" t="s">
        <v>90</v>
      </c>
      <c r="P22" s="77" t="s">
        <v>90</v>
      </c>
    </row>
    <row r="23" spans="1:16" s="9" customFormat="1" x14ac:dyDescent="0.25">
      <c r="A23" s="55" t="s">
        <v>89</v>
      </c>
      <c r="B23" s="12" t="s">
        <v>64</v>
      </c>
      <c r="C23" s="77" t="s">
        <v>90</v>
      </c>
      <c r="D23" s="77" t="s">
        <v>90</v>
      </c>
      <c r="E23" s="77" t="s">
        <v>90</v>
      </c>
      <c r="F23" s="77" t="s">
        <v>90</v>
      </c>
      <c r="G23" s="77" t="s">
        <v>90</v>
      </c>
      <c r="H23" s="77" t="s">
        <v>90</v>
      </c>
      <c r="I23" s="77" t="s">
        <v>90</v>
      </c>
      <c r="J23" s="77" t="s">
        <v>90</v>
      </c>
      <c r="K23" s="77" t="s">
        <v>90</v>
      </c>
      <c r="L23" s="77" t="s">
        <v>90</v>
      </c>
      <c r="M23" s="77" t="s">
        <v>90</v>
      </c>
      <c r="N23" s="77" t="s">
        <v>90</v>
      </c>
      <c r="O23" s="77" t="s">
        <v>90</v>
      </c>
      <c r="P23" s="77" t="s">
        <v>90</v>
      </c>
    </row>
    <row r="24" spans="1:16" s="9" customFormat="1" x14ac:dyDescent="0.25">
      <c r="A24" s="55" t="s">
        <v>111</v>
      </c>
      <c r="B24" s="12" t="s">
        <v>65</v>
      </c>
      <c r="C24" s="77" t="s">
        <v>90</v>
      </c>
      <c r="D24" s="77" t="s">
        <v>90</v>
      </c>
      <c r="E24" s="77" t="s">
        <v>90</v>
      </c>
      <c r="F24" s="77" t="s">
        <v>90</v>
      </c>
      <c r="G24" s="77" t="s">
        <v>90</v>
      </c>
      <c r="H24" s="77" t="s">
        <v>90</v>
      </c>
      <c r="I24" s="77" t="s">
        <v>90</v>
      </c>
      <c r="J24" s="77" t="s">
        <v>90</v>
      </c>
      <c r="K24" s="77" t="s">
        <v>90</v>
      </c>
      <c r="L24" s="77" t="s">
        <v>90</v>
      </c>
      <c r="M24" s="77" t="s">
        <v>90</v>
      </c>
      <c r="N24" s="77" t="s">
        <v>90</v>
      </c>
      <c r="O24" s="77" t="s">
        <v>90</v>
      </c>
      <c r="P24" s="77" t="s">
        <v>90</v>
      </c>
    </row>
    <row r="25" spans="1:16" s="9" customFormat="1" ht="15" customHeight="1" x14ac:dyDescent="0.25">
      <c r="A25" s="55" t="s">
        <v>1</v>
      </c>
      <c r="B25" s="12" t="s">
        <v>1</v>
      </c>
      <c r="C25" s="77" t="s">
        <v>90</v>
      </c>
      <c r="D25" s="77" t="s">
        <v>90</v>
      </c>
      <c r="E25" s="77" t="s">
        <v>90</v>
      </c>
      <c r="F25" s="77" t="s">
        <v>90</v>
      </c>
      <c r="G25" s="77" t="s">
        <v>90</v>
      </c>
      <c r="H25" s="77" t="s">
        <v>90</v>
      </c>
      <c r="I25" s="77" t="s">
        <v>90</v>
      </c>
      <c r="J25" s="77" t="s">
        <v>90</v>
      </c>
      <c r="K25" s="77" t="s">
        <v>90</v>
      </c>
      <c r="L25" s="77" t="s">
        <v>90</v>
      </c>
      <c r="M25" s="77" t="s">
        <v>90</v>
      </c>
      <c r="N25" s="77" t="s">
        <v>90</v>
      </c>
      <c r="O25" s="77" t="s">
        <v>90</v>
      </c>
      <c r="P25" s="77" t="s">
        <v>90</v>
      </c>
    </row>
    <row r="26" spans="1:16" ht="50.25" customHeight="1" x14ac:dyDescent="0.25">
      <c r="A26" s="55"/>
      <c r="B26" s="40" t="s">
        <v>35</v>
      </c>
      <c r="C26" s="77" t="s">
        <v>90</v>
      </c>
      <c r="D26" s="77" t="s">
        <v>90</v>
      </c>
      <c r="E26" s="77" t="s">
        <v>90</v>
      </c>
      <c r="F26" s="77" t="s">
        <v>90</v>
      </c>
      <c r="G26" s="77" t="s">
        <v>90</v>
      </c>
      <c r="H26" s="77" t="s">
        <v>90</v>
      </c>
      <c r="I26" s="77" t="s">
        <v>90</v>
      </c>
      <c r="J26" s="77" t="s">
        <v>90</v>
      </c>
      <c r="K26" s="77" t="s">
        <v>90</v>
      </c>
      <c r="L26" s="77" t="s">
        <v>90</v>
      </c>
      <c r="M26" s="77" t="s">
        <v>90</v>
      </c>
      <c r="N26" s="77" t="s">
        <v>90</v>
      </c>
      <c r="O26" s="77" t="s">
        <v>90</v>
      </c>
      <c r="P26" s="77" t="s">
        <v>90</v>
      </c>
    </row>
    <row r="27" spans="1:16" ht="15.75" customHeight="1" x14ac:dyDescent="0.25">
      <c r="D27" s="6"/>
      <c r="J27" s="22"/>
      <c r="K27" s="22"/>
    </row>
    <row r="28" spans="1:16" s="6" customFormat="1" x14ac:dyDescent="0.25">
      <c r="A28" s="52"/>
      <c r="B28" s="70"/>
      <c r="D28" s="3"/>
      <c r="G28" s="65"/>
      <c r="H28" s="65"/>
      <c r="I28" s="4"/>
      <c r="J28" s="5"/>
      <c r="K28" s="5"/>
      <c r="L28" s="5"/>
      <c r="M28" s="5"/>
      <c r="N28" s="5"/>
      <c r="O28" s="5"/>
      <c r="P28" s="5"/>
    </row>
    <row r="32" spans="1:16" s="6" customFormat="1" x14ac:dyDescent="0.25">
      <c r="A32" s="52"/>
      <c r="B32" s="70"/>
      <c r="D32" s="3"/>
      <c r="G32" s="65"/>
      <c r="H32" s="65"/>
      <c r="I32" s="4"/>
      <c r="J32" s="5"/>
      <c r="K32" s="5"/>
      <c r="L32" s="5"/>
      <c r="M32" s="5"/>
      <c r="N32" s="5"/>
      <c r="O32" s="5"/>
      <c r="P32" s="5"/>
    </row>
  </sheetData>
  <mergeCells count="11"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J5:M5"/>
    <mergeCell ref="N5:P5"/>
  </mergeCells>
  <printOptions horizontalCentered="1"/>
  <pageMargins left="0.39370078740157483" right="0.39370078740157483" top="1.0236220472440944" bottom="0.59055118110236227" header="0.19685039370078741" footer="0.19685039370078741"/>
  <pageSetup paperSize="9" scale="52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79998168889431442"/>
    <pageSetUpPr fitToPage="1"/>
  </sheetPr>
  <dimension ref="A1:N31"/>
  <sheetViews>
    <sheetView tabSelected="1" zoomScale="90" zoomScaleNormal="90" zoomScaleSheetLayoutView="85" workbookViewId="0">
      <selection activeCell="A3" sqref="A3"/>
    </sheetView>
  </sheetViews>
  <sheetFormatPr defaultRowHeight="15.75" x14ac:dyDescent="0.25"/>
  <cols>
    <col min="1" max="1" width="11" style="52" customWidth="1"/>
    <col min="2" max="2" width="29" style="3" customWidth="1"/>
    <col min="3" max="3" width="26.375" style="6" customWidth="1"/>
    <col min="4" max="4" width="29" style="6" customWidth="1"/>
    <col min="5" max="5" width="16.75" style="46" customWidth="1"/>
    <col min="6" max="6" width="15.125" style="4" customWidth="1"/>
    <col min="7" max="7" width="14" style="5" customWidth="1"/>
    <col min="8" max="8" width="22.375" style="5" customWidth="1"/>
    <col min="9" max="9" width="13.5" style="5" customWidth="1"/>
    <col min="10" max="10" width="10.875" style="5" customWidth="1"/>
    <col min="11" max="11" width="13.875" style="5" customWidth="1"/>
    <col min="12" max="12" width="16.75" style="5" customWidth="1"/>
    <col min="13" max="13" width="15.125" style="5" customWidth="1"/>
    <col min="14" max="16384" width="9" style="5"/>
  </cols>
  <sheetData>
    <row r="1" spans="1:14" ht="42" customHeight="1" x14ac:dyDescent="0.25">
      <c r="A1" s="130" t="s">
        <v>40</v>
      </c>
      <c r="B1" s="130"/>
      <c r="C1" s="130"/>
      <c r="D1" s="130"/>
      <c r="G1" s="22"/>
      <c r="H1" s="22"/>
    </row>
    <row r="2" spans="1:14" ht="36" customHeight="1" x14ac:dyDescent="0.25">
      <c r="A2" s="59" t="s">
        <v>0</v>
      </c>
      <c r="B2" s="1" t="s">
        <v>39</v>
      </c>
      <c r="C2" s="74" t="s">
        <v>26</v>
      </c>
      <c r="D2" s="73" t="s">
        <v>27</v>
      </c>
      <c r="F2" s="42"/>
      <c r="G2" s="42"/>
      <c r="H2" s="48"/>
      <c r="I2" s="15"/>
      <c r="J2" s="16"/>
      <c r="K2" s="15"/>
      <c r="L2" s="22"/>
      <c r="M2" s="15"/>
      <c r="N2" s="41"/>
    </row>
    <row r="3" spans="1:14" ht="15" customHeight="1" x14ac:dyDescent="0.25">
      <c r="A3" s="59">
        <v>1</v>
      </c>
      <c r="B3" s="1">
        <v>2</v>
      </c>
      <c r="C3" s="74">
        <v>3</v>
      </c>
      <c r="D3" s="73">
        <v>4</v>
      </c>
      <c r="F3" s="49"/>
      <c r="G3" s="24"/>
      <c r="H3" s="49"/>
      <c r="I3" s="24"/>
      <c r="J3" s="49"/>
      <c r="K3" s="24"/>
      <c r="L3" s="49"/>
      <c r="M3" s="24"/>
      <c r="N3" s="49"/>
    </row>
    <row r="4" spans="1:14" ht="90.75" customHeight="1" x14ac:dyDescent="0.25">
      <c r="A4" s="60">
        <v>1</v>
      </c>
      <c r="B4" s="2" t="s">
        <v>41</v>
      </c>
      <c r="C4" s="75">
        <f>+'т2 Реконструкция ПС'!P35</f>
        <v>79390.2</v>
      </c>
      <c r="D4" s="75">
        <f>'т2 Реконструкция ПС'!P35</f>
        <v>79390.2</v>
      </c>
      <c r="F4" s="49"/>
      <c r="G4" s="24"/>
      <c r="H4" s="22"/>
      <c r="I4" s="22"/>
      <c r="J4" s="41"/>
      <c r="K4" s="41"/>
      <c r="L4" s="41"/>
      <c r="M4" s="41"/>
      <c r="N4" s="41"/>
    </row>
    <row r="5" spans="1:14" x14ac:dyDescent="0.25">
      <c r="A5" s="60">
        <v>2</v>
      </c>
      <c r="B5" s="2" t="s">
        <v>6</v>
      </c>
      <c r="C5" s="76">
        <f>C4*0.18</f>
        <v>14290.235999999999</v>
      </c>
      <c r="D5" s="76">
        <f>D4*0.18</f>
        <v>14290.235999999999</v>
      </c>
      <c r="F5" s="49"/>
      <c r="G5" s="24"/>
      <c r="H5" s="22"/>
      <c r="I5" s="22"/>
      <c r="J5" s="41"/>
      <c r="K5" s="41"/>
      <c r="L5" s="41"/>
      <c r="M5" s="41"/>
      <c r="N5" s="41"/>
    </row>
    <row r="6" spans="1:14" ht="112.5" customHeight="1" x14ac:dyDescent="0.25">
      <c r="A6" s="60">
        <v>3</v>
      </c>
      <c r="B6" s="2" t="s">
        <v>96</v>
      </c>
      <c r="C6" s="76">
        <f>C4+C5</f>
        <v>93680.436000000002</v>
      </c>
      <c r="D6" s="76">
        <f>D4+D5</f>
        <v>93680.436000000002</v>
      </c>
      <c r="F6" s="49"/>
      <c r="G6" s="24"/>
      <c r="H6" s="22"/>
      <c r="I6" s="22"/>
      <c r="J6" s="41"/>
      <c r="K6" s="41"/>
      <c r="L6" s="41"/>
      <c r="M6" s="41"/>
      <c r="N6" s="41"/>
    </row>
    <row r="7" spans="1:14" ht="53.25" customHeight="1" x14ac:dyDescent="0.25">
      <c r="A7" s="43" t="s">
        <v>114</v>
      </c>
      <c r="B7" s="51" t="s">
        <v>43</v>
      </c>
      <c r="C7" s="82">
        <f>0+(C6-0)*(0+C11/C10*(100+115.5)/200+0)</f>
        <v>100940.66978999999</v>
      </c>
      <c r="D7" s="82">
        <f>0+(D6-0)*(0+D13/D10*(100+105)/200*(115.5/100)*(107.1/100)+D14/D10*(104.4+100)/200*(107.1/100)*(107.1/100)*(115.5/100)+0)</f>
        <v>126572.63665308255</v>
      </c>
      <c r="E7" s="62"/>
      <c r="F7" s="63"/>
      <c r="G7" s="24"/>
      <c r="H7" s="22"/>
      <c r="I7" s="22"/>
      <c r="J7" s="41"/>
      <c r="K7" s="41"/>
      <c r="L7" s="41"/>
      <c r="M7" s="41"/>
      <c r="N7" s="41"/>
    </row>
    <row r="8" spans="1:14" ht="60.75" customHeight="1" x14ac:dyDescent="0.25">
      <c r="A8" s="43" t="s">
        <v>115</v>
      </c>
      <c r="B8" s="44" t="s">
        <v>97</v>
      </c>
      <c r="C8" s="86" t="s">
        <v>90</v>
      </c>
      <c r="D8" s="85" t="s">
        <v>90</v>
      </c>
      <c r="E8" s="5"/>
      <c r="F8" s="5"/>
      <c r="G8" s="22"/>
      <c r="H8" s="22" t="s">
        <v>36</v>
      </c>
    </row>
    <row r="9" spans="1:14" ht="39.75" customHeight="1" x14ac:dyDescent="0.25">
      <c r="A9" s="43" t="s">
        <v>116</v>
      </c>
      <c r="B9" s="44" t="s">
        <v>113</v>
      </c>
      <c r="C9" s="87">
        <f>+C6</f>
        <v>93680.436000000002</v>
      </c>
      <c r="D9" s="91">
        <f>+D6</f>
        <v>93680.436000000002</v>
      </c>
      <c r="E9" s="5"/>
      <c r="F9" s="5"/>
      <c r="G9" s="22"/>
      <c r="H9" s="22"/>
    </row>
    <row r="10" spans="1:14" ht="66" customHeight="1" x14ac:dyDescent="0.25">
      <c r="A10" s="43" t="s">
        <v>112</v>
      </c>
      <c r="B10" s="44" t="s">
        <v>42</v>
      </c>
      <c r="C10" s="88">
        <f>C11</f>
        <v>220270</v>
      </c>
      <c r="D10" s="84">
        <f>D13+D14</f>
        <v>99610</v>
      </c>
      <c r="E10" s="5"/>
      <c r="F10" s="5"/>
      <c r="G10" s="27"/>
      <c r="H10" s="27"/>
    </row>
    <row r="11" spans="1:14" ht="21" customHeight="1" x14ac:dyDescent="0.25">
      <c r="A11" s="43" t="s">
        <v>37</v>
      </c>
      <c r="B11" s="45" t="s">
        <v>142</v>
      </c>
      <c r="C11" s="89">
        <v>220270</v>
      </c>
      <c r="D11" s="83" t="s">
        <v>90</v>
      </c>
      <c r="E11" s="5"/>
      <c r="F11" s="5"/>
    </row>
    <row r="12" spans="1:14" ht="18" x14ac:dyDescent="0.25">
      <c r="A12" s="43" t="s">
        <v>38</v>
      </c>
      <c r="B12" s="45" t="s">
        <v>143</v>
      </c>
      <c r="C12" s="88" t="s">
        <v>90</v>
      </c>
      <c r="D12" s="84" t="str">
        <f>+C12</f>
        <v>нд</v>
      </c>
      <c r="E12" s="5"/>
      <c r="F12" s="5"/>
    </row>
    <row r="13" spans="1:14" ht="18" x14ac:dyDescent="0.25">
      <c r="A13" s="43" t="s">
        <v>44</v>
      </c>
      <c r="B13" s="45" t="s">
        <v>144</v>
      </c>
      <c r="C13" s="88" t="s">
        <v>90</v>
      </c>
      <c r="D13" s="84">
        <v>3320</v>
      </c>
      <c r="E13" s="5"/>
      <c r="F13" s="5"/>
    </row>
    <row r="14" spans="1:14" ht="18" x14ac:dyDescent="0.25">
      <c r="A14" s="43" t="s">
        <v>120</v>
      </c>
      <c r="B14" s="45" t="s">
        <v>145</v>
      </c>
      <c r="C14" s="90" t="s">
        <v>90</v>
      </c>
      <c r="D14" s="84">
        <v>96290</v>
      </c>
      <c r="E14" s="5"/>
      <c r="F14" s="5"/>
    </row>
    <row r="15" spans="1:14" x14ac:dyDescent="0.25">
      <c r="A15" s="61"/>
      <c r="B15" s="47"/>
      <c r="C15" s="80"/>
      <c r="D15" s="81"/>
    </row>
    <row r="16" spans="1:14" ht="18" x14ac:dyDescent="0.25">
      <c r="A16" s="131" t="s">
        <v>101</v>
      </c>
      <c r="B16" s="131"/>
      <c r="C16" s="131"/>
      <c r="D16" s="131"/>
    </row>
    <row r="17" spans="1:6" ht="36" customHeight="1" x14ac:dyDescent="0.25">
      <c r="A17" s="132" t="s">
        <v>98</v>
      </c>
      <c r="B17" s="132"/>
      <c r="C17" s="132"/>
      <c r="D17" s="132"/>
    </row>
    <row r="18" spans="1:6" ht="31.5" customHeight="1" x14ac:dyDescent="0.25">
      <c r="A18" s="132" t="s">
        <v>99</v>
      </c>
      <c r="B18" s="132"/>
      <c r="C18" s="132"/>
      <c r="D18" s="132"/>
      <c r="E18" s="46" t="s">
        <v>36</v>
      </c>
    </row>
    <row r="19" spans="1:6" s="41" customFormat="1" ht="69.75" customHeight="1" x14ac:dyDescent="0.25">
      <c r="A19" s="132" t="s">
        <v>100</v>
      </c>
      <c r="B19" s="132"/>
      <c r="C19" s="132"/>
      <c r="D19" s="132"/>
      <c r="E19" s="49"/>
      <c r="F19" s="24"/>
    </row>
    <row r="20" spans="1:6" s="41" customFormat="1" ht="18.75" customHeight="1" x14ac:dyDescent="0.25">
      <c r="A20" s="128"/>
      <c r="B20" s="128"/>
      <c r="C20" s="128"/>
      <c r="D20" s="128"/>
      <c r="E20" s="49"/>
      <c r="F20" s="24"/>
    </row>
    <row r="21" spans="1:6" s="41" customFormat="1" ht="41.25" customHeight="1" x14ac:dyDescent="0.25">
      <c r="A21" s="128"/>
      <c r="B21" s="128"/>
      <c r="C21" s="128"/>
      <c r="D21" s="128"/>
      <c r="E21" s="49"/>
      <c r="F21" s="24"/>
    </row>
    <row r="22" spans="1:6" s="41" customFormat="1" ht="38.25" customHeight="1" x14ac:dyDescent="0.25">
      <c r="A22" s="128"/>
      <c r="B22" s="128"/>
      <c r="C22" s="128"/>
      <c r="D22" s="128"/>
      <c r="E22"/>
      <c r="F22" s="24"/>
    </row>
    <row r="23" spans="1:6" s="41" customFormat="1" ht="18.75" customHeight="1" x14ac:dyDescent="0.25">
      <c r="A23" s="124"/>
      <c r="B23" s="124"/>
      <c r="C23" s="124"/>
      <c r="D23" s="124"/>
      <c r="E23" s="49"/>
      <c r="F23" s="24"/>
    </row>
    <row r="24" spans="1:6" s="41" customFormat="1" ht="217.5" customHeight="1" x14ac:dyDescent="0.25">
      <c r="A24" s="125"/>
      <c r="B24" s="126"/>
      <c r="C24" s="126"/>
      <c r="D24" s="126"/>
      <c r="E24" s="49"/>
      <c r="F24" s="24"/>
    </row>
    <row r="25" spans="1:6" ht="53.25" customHeight="1" x14ac:dyDescent="0.25">
      <c r="A25" s="125"/>
      <c r="B25" s="127"/>
      <c r="C25" s="127"/>
      <c r="D25" s="127"/>
    </row>
    <row r="26" spans="1:6" x14ac:dyDescent="0.25">
      <c r="A26" s="122"/>
      <c r="B26" s="122"/>
      <c r="C26" s="122"/>
      <c r="D26" s="122"/>
    </row>
    <row r="27" spans="1:6" x14ac:dyDescent="0.25">
      <c r="B27"/>
    </row>
    <row r="31" spans="1:6" x14ac:dyDescent="0.25">
      <c r="B31"/>
    </row>
  </sheetData>
  <mergeCells count="12">
    <mergeCell ref="A1:D1"/>
    <mergeCell ref="A23:D23"/>
    <mergeCell ref="A24:D24"/>
    <mergeCell ref="A25:D25"/>
    <mergeCell ref="A26:D26"/>
    <mergeCell ref="A16:D16"/>
    <mergeCell ref="A17:D17"/>
    <mergeCell ref="A18:D18"/>
    <mergeCell ref="A19:D19"/>
    <mergeCell ref="A20:D20"/>
    <mergeCell ref="A21:D21"/>
    <mergeCell ref="A22:D22"/>
  </mergeCells>
  <printOptions horizontalCentered="1"/>
  <pageMargins left="0.78740157480314965" right="0.39370078740157483" top="0.78740157480314965" bottom="0.39370078740157483" header="0.11811023622047245" footer="0.19685039370078741"/>
  <pageSetup paperSize="9" scale="73" fitToHeight="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12</vt:i4>
      </vt:variant>
    </vt:vector>
  </HeadingPairs>
  <TitlesOfParts>
    <vt:vector size="18" baseType="lpstr">
      <vt:lpstr>т1</vt:lpstr>
      <vt:lpstr>т2 Реконструкция ПС</vt:lpstr>
      <vt:lpstr>т3</vt:lpstr>
      <vt:lpstr>т4</vt:lpstr>
      <vt:lpstr>т5</vt:lpstr>
      <vt:lpstr>т6 Итог расчёта</vt:lpstr>
      <vt:lpstr>т1!Заголовки_для_печати</vt:lpstr>
      <vt:lpstr>'т2 Реконструкция ПС'!Заголовки_для_печати</vt:lpstr>
      <vt:lpstr>т3!Заголовки_для_печати</vt:lpstr>
      <vt:lpstr>т4!Заголовки_для_печати</vt:lpstr>
      <vt:lpstr>т5!Заголовки_для_печати</vt:lpstr>
      <vt:lpstr>'т6 Итог расчёта'!Заголовки_для_печати</vt:lpstr>
      <vt:lpstr>т1!Область_печати</vt:lpstr>
      <vt:lpstr>'т2 Реконструкция ПС'!Область_печати</vt:lpstr>
      <vt:lpstr>т3!Область_печати</vt:lpstr>
      <vt:lpstr>т4!Область_печати</vt:lpstr>
      <vt:lpstr>т5!Область_печати</vt:lpstr>
      <vt:lpstr>'т6 Итог расчёта'!Область_печати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Брылко Лидия Леонидовна</cp:lastModifiedBy>
  <cp:lastPrinted>2017-01-30T00:53:00Z</cp:lastPrinted>
  <dcterms:created xsi:type="dcterms:W3CDTF">2009-07-27T10:10:26Z</dcterms:created>
  <dcterms:modified xsi:type="dcterms:W3CDTF">2018-02-28T01:08:09Z</dcterms:modified>
</cp:coreProperties>
</file>