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vit-s-fs05\Общая\ПТО\ИНВЕСТИЦИИ\ИП_2022-2024\Корректировка_2022\Заявление_05.04\1 Формы ИПР\"/>
    </mc:Choice>
  </mc:AlternateContent>
  <bookViews>
    <workbookView xWindow="0" yWindow="0" windowWidth="28800" windowHeight="11535"/>
  </bookViews>
  <sheets>
    <sheet name="2" sheetId="1" r:id="rId1"/>
  </sheets>
  <definedNames>
    <definedName name="_xlnm._FilterDatabase" localSheetId="0" hidden="1">'2'!$A$17:$BW$85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V50" i="1" l="1"/>
  <c r="BU50" i="1"/>
  <c r="BQ50" i="1"/>
  <c r="BP50" i="1"/>
  <c r="BH50" i="1"/>
  <c r="BC50" i="1"/>
  <c r="AX50" i="1"/>
  <c r="AS50" i="1"/>
  <c r="AN50" i="1"/>
  <c r="AI50" i="1"/>
  <c r="AD50" i="1"/>
  <c r="Y50" i="1"/>
  <c r="BR50" i="1" l="1"/>
  <c r="BM50" i="1"/>
  <c r="BT54" i="1" l="1"/>
  <c r="BS54" i="1"/>
  <c r="BO54" i="1"/>
  <c r="BN54" i="1"/>
  <c r="BL54" i="1"/>
  <c r="BK54" i="1"/>
  <c r="BJ54" i="1"/>
  <c r="BI54" i="1"/>
  <c r="BG54" i="1"/>
  <c r="BF54" i="1"/>
  <c r="BE54" i="1"/>
  <c r="BD54" i="1"/>
  <c r="BB54" i="1"/>
  <c r="BA54" i="1"/>
  <c r="AZ54" i="1"/>
  <c r="AY54" i="1"/>
  <c r="AW54" i="1"/>
  <c r="AV54" i="1"/>
  <c r="AU54" i="1"/>
  <c r="AT54" i="1"/>
  <c r="AR54" i="1"/>
  <c r="AQ54" i="1"/>
  <c r="AP54" i="1"/>
  <c r="AO54" i="1"/>
  <c r="AM54" i="1"/>
  <c r="AL54" i="1"/>
  <c r="AK54" i="1"/>
  <c r="AJ54" i="1"/>
  <c r="AH54" i="1"/>
  <c r="AG54" i="1"/>
  <c r="AF54" i="1"/>
  <c r="AE54" i="1"/>
  <c r="AC54" i="1"/>
  <c r="AB54" i="1"/>
  <c r="AA54" i="1"/>
  <c r="Z54" i="1"/>
  <c r="X54" i="1"/>
  <c r="W54" i="1"/>
  <c r="V54" i="1"/>
  <c r="U54" i="1"/>
  <c r="T54" i="1"/>
  <c r="BQ39" i="1" l="1"/>
  <c r="BP39" i="1"/>
  <c r="BQ38" i="1" l="1"/>
  <c r="BP37" i="1" l="1"/>
  <c r="BG23" i="1"/>
  <c r="BB23" i="1"/>
  <c r="AW23" i="1"/>
  <c r="BP38" i="1" l="1"/>
  <c r="BP40" i="1"/>
  <c r="BP41" i="1"/>
  <c r="BV53" i="1"/>
  <c r="BQ53" i="1"/>
  <c r="BV84" i="1"/>
  <c r="BU84" i="1"/>
  <c r="BV83" i="1"/>
  <c r="BU83" i="1"/>
  <c r="BV82" i="1"/>
  <c r="BU82" i="1"/>
  <c r="BV81" i="1"/>
  <c r="BU81" i="1"/>
  <c r="BV80" i="1"/>
  <c r="BU80" i="1"/>
  <c r="BV79" i="1"/>
  <c r="BU79" i="1"/>
  <c r="BV78" i="1"/>
  <c r="BU78" i="1"/>
  <c r="BV77" i="1"/>
  <c r="BU77" i="1"/>
  <c r="BV76" i="1"/>
  <c r="BU76" i="1"/>
  <c r="BV75" i="1"/>
  <c r="BU75" i="1"/>
  <c r="BV74" i="1"/>
  <c r="BU74" i="1"/>
  <c r="BQ84" i="1"/>
  <c r="BP84" i="1"/>
  <c r="BQ83" i="1"/>
  <c r="BP83" i="1"/>
  <c r="BQ82" i="1"/>
  <c r="BP82" i="1"/>
  <c r="BQ81" i="1"/>
  <c r="BP81" i="1"/>
  <c r="BQ80" i="1"/>
  <c r="BP80" i="1"/>
  <c r="BQ79" i="1"/>
  <c r="BP79" i="1"/>
  <c r="BQ78" i="1"/>
  <c r="BP78" i="1"/>
  <c r="BQ77" i="1"/>
  <c r="BP77" i="1"/>
  <c r="BQ76" i="1"/>
  <c r="BP76" i="1"/>
  <c r="BQ75" i="1"/>
  <c r="BP75" i="1"/>
  <c r="BQ74" i="1"/>
  <c r="BP74" i="1"/>
  <c r="BV73" i="1"/>
  <c r="BU73" i="1"/>
  <c r="BQ73" i="1"/>
  <c r="BP73" i="1"/>
  <c r="BV70" i="1"/>
  <c r="BU70" i="1"/>
  <c r="BV69" i="1"/>
  <c r="BU69" i="1"/>
  <c r="BV68" i="1"/>
  <c r="BU68" i="1"/>
  <c r="BQ70" i="1"/>
  <c r="BP70" i="1"/>
  <c r="BQ69" i="1"/>
  <c r="BP69" i="1"/>
  <c r="BQ68" i="1"/>
  <c r="BP68" i="1"/>
  <c r="BV67" i="1"/>
  <c r="BU67" i="1"/>
  <c r="BQ67" i="1"/>
  <c r="BP67" i="1"/>
  <c r="BT64" i="1"/>
  <c r="BS64" i="1"/>
  <c r="BT63" i="1"/>
  <c r="BS63" i="1"/>
  <c r="BO64" i="1"/>
  <c r="BN64" i="1"/>
  <c r="BO63" i="1"/>
  <c r="BN63" i="1"/>
  <c r="BV64" i="1"/>
  <c r="BU64" i="1"/>
  <c r="BQ64" i="1"/>
  <c r="BP64" i="1"/>
  <c r="BV63" i="1"/>
  <c r="BU63" i="1"/>
  <c r="BQ63" i="1"/>
  <c r="BP63" i="1"/>
  <c r="BV61" i="1"/>
  <c r="BU61" i="1"/>
  <c r="BQ61" i="1"/>
  <c r="BP61" i="1"/>
  <c r="BU58" i="1"/>
  <c r="BP58" i="1"/>
  <c r="BV55" i="1"/>
  <c r="BV54" i="1" s="1"/>
  <c r="BU55" i="1"/>
  <c r="BU54" i="1" s="1"/>
  <c r="BQ55" i="1"/>
  <c r="BQ54" i="1" s="1"/>
  <c r="BP55" i="1"/>
  <c r="BP54" i="1" s="1"/>
  <c r="BV51" i="1"/>
  <c r="BU51" i="1"/>
  <c r="BQ51" i="1"/>
  <c r="BP51" i="1"/>
  <c r="BV49" i="1"/>
  <c r="BQ49" i="1"/>
  <c r="BP49" i="1"/>
  <c r="BV46" i="1"/>
  <c r="BU46" i="1"/>
  <c r="BV45" i="1"/>
  <c r="BU45" i="1"/>
  <c r="BV44" i="1"/>
  <c r="BU44" i="1"/>
  <c r="BV43" i="1"/>
  <c r="BU43" i="1"/>
  <c r="BV42" i="1"/>
  <c r="BU42" i="1"/>
  <c r="BV41" i="1"/>
  <c r="BU41" i="1"/>
  <c r="BV40" i="1"/>
  <c r="BU40" i="1"/>
  <c r="BV39" i="1"/>
  <c r="BU39" i="1"/>
  <c r="BV38" i="1"/>
  <c r="BU38" i="1"/>
  <c r="BV37" i="1"/>
  <c r="BU37" i="1"/>
  <c r="BV36" i="1"/>
  <c r="BU36" i="1"/>
  <c r="BV35" i="1"/>
  <c r="BU35" i="1"/>
  <c r="BQ46" i="1"/>
  <c r="BP46" i="1"/>
  <c r="BQ45" i="1"/>
  <c r="BP45" i="1"/>
  <c r="BQ44" i="1"/>
  <c r="BP44" i="1"/>
  <c r="BQ43" i="1"/>
  <c r="BP43" i="1"/>
  <c r="BQ42" i="1"/>
  <c r="BP42" i="1"/>
  <c r="BP36" i="1"/>
  <c r="BQ35" i="1"/>
  <c r="BP35" i="1"/>
  <c r="BP27" i="1"/>
  <c r="BU27" i="1"/>
  <c r="U53" i="1" l="1"/>
  <c r="BK53" i="1"/>
  <c r="BH53" i="1" s="1"/>
  <c r="BH55" i="1"/>
  <c r="BH54" i="1" s="1"/>
  <c r="BC55" i="1"/>
  <c r="BC54" i="1" s="1"/>
  <c r="BA53" i="1"/>
  <c r="AX53" i="1" s="1"/>
  <c r="AX55" i="1"/>
  <c r="AX54" i="1" s="1"/>
  <c r="AV53" i="1"/>
  <c r="AS53" i="1" s="1"/>
  <c r="AS55" i="1"/>
  <c r="AS54" i="1" s="1"/>
  <c r="AQ53" i="1"/>
  <c r="AN55" i="1"/>
  <c r="AN54" i="1" s="1"/>
  <c r="AL53" i="1"/>
  <c r="AI55" i="1"/>
  <c r="AI54" i="1" s="1"/>
  <c r="AG53" i="1"/>
  <c r="AD53" i="1" s="1"/>
  <c r="AD55" i="1"/>
  <c r="AD54" i="1" s="1"/>
  <c r="AB53" i="1"/>
  <c r="Y53" i="1" s="1"/>
  <c r="Y55" i="1"/>
  <c r="Y54" i="1" s="1"/>
  <c r="X53" i="1"/>
  <c r="W53" i="1"/>
  <c r="T53" i="1"/>
  <c r="BM55" i="1"/>
  <c r="BM54" i="1" s="1"/>
  <c r="BL48" i="1"/>
  <c r="BL47" i="1" s="1"/>
  <c r="BG48" i="1"/>
  <c r="BG47" i="1" s="1"/>
  <c r="BE22" i="1"/>
  <c r="BD22" i="1"/>
  <c r="BE21" i="1"/>
  <c r="BD21" i="1"/>
  <c r="L18" i="1"/>
  <c r="K18" i="1"/>
  <c r="BR69" i="1"/>
  <c r="U26" i="1"/>
  <c r="U19" i="1" s="1"/>
  <c r="BR77" i="1"/>
  <c r="BT66" i="1"/>
  <c r="BS66" i="1"/>
  <c r="BS34" i="1"/>
  <c r="BV34" i="1"/>
  <c r="BV32" i="1" s="1"/>
  <c r="U66" i="1"/>
  <c r="U22" i="1" s="1"/>
  <c r="U34" i="1"/>
  <c r="U32" i="1" s="1"/>
  <c r="U48" i="1"/>
  <c r="U47" i="1" s="1"/>
  <c r="U60" i="1"/>
  <c r="U62" i="1"/>
  <c r="U21" i="1"/>
  <c r="U72" i="1"/>
  <c r="U24" i="1" s="1"/>
  <c r="T66" i="1"/>
  <c r="T22" i="1" s="1"/>
  <c r="X34" i="1"/>
  <c r="X32" i="1" s="1"/>
  <c r="X66" i="1"/>
  <c r="X22" i="1" s="1"/>
  <c r="V26" i="1"/>
  <c r="V19" i="1" s="1"/>
  <c r="T26" i="1"/>
  <c r="BL23" i="1"/>
  <c r="BL66" i="1"/>
  <c r="BL22" i="1" s="1"/>
  <c r="BQ66" i="1"/>
  <c r="BO66" i="1"/>
  <c r="BN66" i="1"/>
  <c r="BK66" i="1"/>
  <c r="BK22" i="1" s="1"/>
  <c r="BJ66" i="1"/>
  <c r="BI66" i="1"/>
  <c r="BG66" i="1"/>
  <c r="BG22" i="1" s="1"/>
  <c r="BF66" i="1"/>
  <c r="BF22" i="1" s="1"/>
  <c r="BE66" i="1"/>
  <c r="BD66" i="1"/>
  <c r="BB66" i="1"/>
  <c r="BB22" i="1" s="1"/>
  <c r="BA66" i="1"/>
  <c r="BA22" i="1" s="1"/>
  <c r="AZ66" i="1"/>
  <c r="AY66" i="1"/>
  <c r="AW66" i="1"/>
  <c r="AW22" i="1" s="1"/>
  <c r="AV66" i="1"/>
  <c r="AU66" i="1"/>
  <c r="AT66" i="1"/>
  <c r="BO34" i="1"/>
  <c r="BN34" i="1"/>
  <c r="BL34" i="1"/>
  <c r="BL32" i="1" s="1"/>
  <c r="BK34" i="1"/>
  <c r="BK32" i="1" s="1"/>
  <c r="BJ34" i="1"/>
  <c r="BJ23" i="1" s="1"/>
  <c r="BI34" i="1"/>
  <c r="BI23" i="1" s="1"/>
  <c r="BG34" i="1"/>
  <c r="BG32" i="1" s="1"/>
  <c r="BF34" i="1"/>
  <c r="BF32" i="1" s="1"/>
  <c r="BE34" i="1"/>
  <c r="BD34" i="1"/>
  <c r="BB34" i="1"/>
  <c r="BB32" i="1" s="1"/>
  <c r="BA34" i="1"/>
  <c r="BA32" i="1" s="1"/>
  <c r="AX32" i="1" s="1"/>
  <c r="AZ34" i="1"/>
  <c r="AZ23" i="1" s="1"/>
  <c r="AY34" i="1"/>
  <c r="AY23" i="1" s="1"/>
  <c r="AV34" i="1"/>
  <c r="AV32" i="1" s="1"/>
  <c r="AU34" i="1"/>
  <c r="AU23" i="1" s="1"/>
  <c r="AT34" i="1"/>
  <c r="AT23" i="1" s="1"/>
  <c r="BT26" i="1"/>
  <c r="BS26" i="1"/>
  <c r="BQ26" i="1"/>
  <c r="BO26" i="1"/>
  <c r="BN26" i="1"/>
  <c r="N26" i="1"/>
  <c r="N19" i="1" s="1"/>
  <c r="AX49" i="1"/>
  <c r="AN49" i="1"/>
  <c r="BH49" i="1"/>
  <c r="Y70" i="1"/>
  <c r="AD70" i="1"/>
  <c r="AI70" i="1"/>
  <c r="AN70" i="1"/>
  <c r="AS70" i="1"/>
  <c r="AX70" i="1"/>
  <c r="BC70" i="1"/>
  <c r="BH70" i="1"/>
  <c r="BM70" i="1"/>
  <c r="BR70" i="1"/>
  <c r="AR66" i="1"/>
  <c r="AR22" i="1" s="1"/>
  <c r="AQ66" i="1"/>
  <c r="AQ22" i="1" s="1"/>
  <c r="AP66" i="1"/>
  <c r="AP22" i="1" s="1"/>
  <c r="AO66" i="1"/>
  <c r="AO22" i="1" s="1"/>
  <c r="AM66" i="1"/>
  <c r="AM22" i="1" s="1"/>
  <c r="AL66" i="1"/>
  <c r="AK66" i="1"/>
  <c r="AK22" i="1" s="1"/>
  <c r="AJ66" i="1"/>
  <c r="AJ22" i="1" s="1"/>
  <c r="AH66" i="1"/>
  <c r="AH22" i="1" s="1"/>
  <c r="AG66" i="1"/>
  <c r="AG22" i="1" s="1"/>
  <c r="AF66" i="1"/>
  <c r="AF22" i="1" s="1"/>
  <c r="AE66" i="1"/>
  <c r="AC66" i="1"/>
  <c r="AC22" i="1" s="1"/>
  <c r="AB66" i="1"/>
  <c r="AB22" i="1" s="1"/>
  <c r="AA66" i="1"/>
  <c r="AA22" i="1" s="1"/>
  <c r="Z66" i="1"/>
  <c r="Z22" i="1" s="1"/>
  <c r="W66" i="1"/>
  <c r="W22" i="1" s="1"/>
  <c r="V66" i="1"/>
  <c r="V22" i="1" s="1"/>
  <c r="BT48" i="1"/>
  <c r="BT47" i="1" s="1"/>
  <c r="BS48" i="1"/>
  <c r="BS47" i="1" s="1"/>
  <c r="BQ48" i="1"/>
  <c r="BQ47" i="1" s="1"/>
  <c r="BO48" i="1"/>
  <c r="BO47" i="1" s="1"/>
  <c r="BN48" i="1"/>
  <c r="BN47" i="1" s="1"/>
  <c r="BK48" i="1"/>
  <c r="BK47" i="1" s="1"/>
  <c r="BJ48" i="1"/>
  <c r="BJ47" i="1" s="1"/>
  <c r="BI48" i="1"/>
  <c r="BI47" i="1" s="1"/>
  <c r="BF48" i="1"/>
  <c r="BF47" i="1" s="1"/>
  <c r="BE48" i="1"/>
  <c r="BD48" i="1"/>
  <c r="BD47" i="1" s="1"/>
  <c r="BB48" i="1"/>
  <c r="BB47" i="1" s="1"/>
  <c r="BA48" i="1"/>
  <c r="BA47" i="1" s="1"/>
  <c r="AZ48" i="1"/>
  <c r="AZ47" i="1" s="1"/>
  <c r="AY48" i="1"/>
  <c r="AY47" i="1" s="1"/>
  <c r="AW48" i="1"/>
  <c r="AW47" i="1" s="1"/>
  <c r="BQ37" i="1" s="1"/>
  <c r="BM37" i="1" s="1"/>
  <c r="AV48" i="1"/>
  <c r="AV47" i="1" s="1"/>
  <c r="AU48" i="1"/>
  <c r="AU47" i="1" s="1"/>
  <c r="AT48" i="1"/>
  <c r="AT47" i="1" s="1"/>
  <c r="X48" i="1"/>
  <c r="X47" i="1" s="1"/>
  <c r="W48" i="1"/>
  <c r="W47" i="1" s="1"/>
  <c r="V48" i="1"/>
  <c r="V47" i="1" s="1"/>
  <c r="O34" i="1"/>
  <c r="O32" i="1" s="1"/>
  <c r="AR48" i="1"/>
  <c r="AR47" i="1" s="1"/>
  <c r="AP48" i="1"/>
  <c r="AO48" i="1"/>
  <c r="AM48" i="1"/>
  <c r="AL48" i="1"/>
  <c r="AL47" i="1" s="1"/>
  <c r="AK48" i="1"/>
  <c r="AJ48" i="1"/>
  <c r="AH48" i="1"/>
  <c r="AG48" i="1"/>
  <c r="AG47" i="1" s="1"/>
  <c r="AD47" i="1" s="1"/>
  <c r="AF48" i="1"/>
  <c r="AE48" i="1"/>
  <c r="AC48" i="1"/>
  <c r="AB48" i="1"/>
  <c r="AB47" i="1" s="1"/>
  <c r="Y47" i="1" s="1"/>
  <c r="AA48" i="1"/>
  <c r="Z48" i="1"/>
  <c r="T48" i="1"/>
  <c r="T47" i="1" s="1"/>
  <c r="AR34" i="1"/>
  <c r="AR32" i="1" s="1"/>
  <c r="AQ34" i="1"/>
  <c r="AQ32" i="1" s="1"/>
  <c r="AP34" i="1"/>
  <c r="AO34" i="1"/>
  <c r="AO32" i="1" s="1"/>
  <c r="AM34" i="1"/>
  <c r="AM32" i="1" s="1"/>
  <c r="AL34" i="1"/>
  <c r="AL32" i="1" s="1"/>
  <c r="AK34" i="1"/>
  <c r="AK32" i="1" s="1"/>
  <c r="AJ34" i="1"/>
  <c r="AJ32" i="1" s="1"/>
  <c r="AH34" i="1"/>
  <c r="AH32" i="1" s="1"/>
  <c r="AF34" i="1"/>
  <c r="AF32" i="1" s="1"/>
  <c r="AE34" i="1"/>
  <c r="AC34" i="1"/>
  <c r="AC32" i="1" s="1"/>
  <c r="AB34" i="1"/>
  <c r="AB32" i="1" s="1"/>
  <c r="AA34" i="1"/>
  <c r="AA32" i="1" s="1"/>
  <c r="Z34" i="1"/>
  <c r="Z32" i="1" s="1"/>
  <c r="T34" i="1"/>
  <c r="T32" i="1" s="1"/>
  <c r="AG34" i="1"/>
  <c r="AG32" i="1" s="1"/>
  <c r="W34" i="1"/>
  <c r="W32" i="1" s="1"/>
  <c r="V34" i="1"/>
  <c r="V32" i="1" s="1"/>
  <c r="O26" i="1"/>
  <c r="O19" i="1" s="1"/>
  <c r="AR26" i="1"/>
  <c r="AR19" i="1" s="1"/>
  <c r="AQ26" i="1"/>
  <c r="AO26" i="1"/>
  <c r="AM26" i="1"/>
  <c r="AL26" i="1"/>
  <c r="AK26" i="1"/>
  <c r="AK19" i="1" s="1"/>
  <c r="AH26" i="1"/>
  <c r="AH19" i="1" s="1"/>
  <c r="AG26" i="1"/>
  <c r="AG19" i="1" s="1"/>
  <c r="AE26" i="1"/>
  <c r="AE19" i="1" s="1"/>
  <c r="AA26" i="1"/>
  <c r="AA19" i="1" s="1"/>
  <c r="Z26" i="1"/>
  <c r="S26" i="1"/>
  <c r="S19" i="1" s="1"/>
  <c r="R26" i="1"/>
  <c r="R19" i="1" s="1"/>
  <c r="Q26" i="1"/>
  <c r="Q19" i="1" s="1"/>
  <c r="P26" i="1"/>
  <c r="P19" i="1" s="1"/>
  <c r="X26" i="1"/>
  <c r="X19" i="1" s="1"/>
  <c r="W26" i="1"/>
  <c r="I18" i="1"/>
  <c r="BL60" i="1"/>
  <c r="BK60" i="1"/>
  <c r="BJ60" i="1"/>
  <c r="BI60" i="1"/>
  <c r="X21" i="1"/>
  <c r="W21" i="1"/>
  <c r="V21" i="1"/>
  <c r="T21" i="1"/>
  <c r="S21" i="1"/>
  <c r="R21" i="1"/>
  <c r="Q21" i="1"/>
  <c r="P21" i="1"/>
  <c r="U23" i="1"/>
  <c r="S23" i="1"/>
  <c r="R23" i="1"/>
  <c r="Q23" i="1"/>
  <c r="X72" i="1"/>
  <c r="W72" i="1"/>
  <c r="W24" i="1" s="1"/>
  <c r="S72" i="1"/>
  <c r="S24" i="1" s="1"/>
  <c r="R72" i="1"/>
  <c r="R24" i="1" s="1"/>
  <c r="Q72" i="1"/>
  <c r="Q24" i="1" s="1"/>
  <c r="S66" i="1"/>
  <c r="S22" i="1" s="1"/>
  <c r="R66" i="1"/>
  <c r="R22" i="1" s="1"/>
  <c r="Q66" i="1"/>
  <c r="Q22" i="1" s="1"/>
  <c r="P66" i="1"/>
  <c r="P22" i="1" s="1"/>
  <c r="X62" i="1"/>
  <c r="W62" i="1"/>
  <c r="S62" i="1"/>
  <c r="R62" i="1"/>
  <c r="Q62" i="1"/>
  <c r="X60" i="1"/>
  <c r="W60" i="1"/>
  <c r="S60" i="1"/>
  <c r="R60" i="1"/>
  <c r="Q60" i="1"/>
  <c r="S54" i="1"/>
  <c r="S53" i="1" s="1"/>
  <c r="R54" i="1"/>
  <c r="R53" i="1" s="1"/>
  <c r="Q54" i="1"/>
  <c r="Q53" i="1" s="1"/>
  <c r="S48" i="1"/>
  <c r="S47" i="1" s="1"/>
  <c r="R48" i="1"/>
  <c r="R47" i="1" s="1"/>
  <c r="Q48" i="1"/>
  <c r="Q47" i="1" s="1"/>
  <c r="X23" i="1"/>
  <c r="W23" i="1"/>
  <c r="S34" i="1"/>
  <c r="S32" i="1" s="1"/>
  <c r="R34" i="1"/>
  <c r="R32" i="1" s="1"/>
  <c r="Q34" i="1"/>
  <c r="Q32" i="1" s="1"/>
  <c r="I34" i="1"/>
  <c r="I32" i="1" s="1"/>
  <c r="H34" i="1"/>
  <c r="H32" i="1" s="1"/>
  <c r="L34" i="1"/>
  <c r="L32" i="1" s="1"/>
  <c r="K34" i="1"/>
  <c r="K32" i="1" s="1"/>
  <c r="N34" i="1"/>
  <c r="BL72" i="1"/>
  <c r="BL24" i="1" s="1"/>
  <c r="BK72" i="1"/>
  <c r="BK24" i="1" s="1"/>
  <c r="BJ72" i="1"/>
  <c r="BI72" i="1"/>
  <c r="BH84" i="1"/>
  <c r="BH83" i="1"/>
  <c r="BH82" i="1"/>
  <c r="BH81" i="1"/>
  <c r="BH80" i="1"/>
  <c r="BH79" i="1"/>
  <c r="BH78" i="1"/>
  <c r="BH77" i="1"/>
  <c r="BH76" i="1"/>
  <c r="BH75" i="1"/>
  <c r="BH74" i="1"/>
  <c r="BH73" i="1"/>
  <c r="AX84" i="1"/>
  <c r="AX83" i="1"/>
  <c r="AX82" i="1"/>
  <c r="AX81" i="1"/>
  <c r="AX80" i="1"/>
  <c r="AX79" i="1"/>
  <c r="AX78" i="1"/>
  <c r="AX77" i="1"/>
  <c r="AX76" i="1"/>
  <c r="AX75" i="1"/>
  <c r="AX74" i="1"/>
  <c r="AX73" i="1"/>
  <c r="BL21" i="1"/>
  <c r="BK21" i="1"/>
  <c r="BH51" i="1"/>
  <c r="AX51" i="1"/>
  <c r="BH69" i="1"/>
  <c r="BH68" i="1"/>
  <c r="BH67" i="1"/>
  <c r="AX69" i="1"/>
  <c r="AX68" i="1"/>
  <c r="AX67" i="1"/>
  <c r="AN69" i="1"/>
  <c r="AN68" i="1"/>
  <c r="AN67" i="1"/>
  <c r="BH64" i="1"/>
  <c r="BH63" i="1"/>
  <c r="AX64" i="1"/>
  <c r="AX63" i="1"/>
  <c r="AN64" i="1"/>
  <c r="AN63" i="1"/>
  <c r="BH58" i="1"/>
  <c r="BH61" i="1"/>
  <c r="AX61" i="1"/>
  <c r="BF21" i="1"/>
  <c r="BB21" i="1"/>
  <c r="BA21" i="1"/>
  <c r="AW21" i="1"/>
  <c r="AV21" i="1"/>
  <c r="AR21" i="1"/>
  <c r="AP21" i="1"/>
  <c r="AO21" i="1"/>
  <c r="AH21" i="1"/>
  <c r="AG21" i="1"/>
  <c r="AF21" i="1"/>
  <c r="AE21" i="1"/>
  <c r="AC21" i="1"/>
  <c r="AB21" i="1"/>
  <c r="AA21" i="1"/>
  <c r="Z21" i="1"/>
  <c r="AM21" i="1"/>
  <c r="AL21" i="1"/>
  <c r="AN84" i="1"/>
  <c r="AN83" i="1"/>
  <c r="AN82" i="1"/>
  <c r="AN81" i="1"/>
  <c r="AN80" i="1"/>
  <c r="AN79" i="1"/>
  <c r="AN78" i="1"/>
  <c r="AN77" i="1"/>
  <c r="AN76" i="1"/>
  <c r="AN75" i="1"/>
  <c r="AN74" i="1"/>
  <c r="AN73" i="1"/>
  <c r="BB72" i="1"/>
  <c r="BB24" i="1" s="1"/>
  <c r="BA72" i="1"/>
  <c r="BA24" i="1" s="1"/>
  <c r="AZ72" i="1"/>
  <c r="AY72" i="1"/>
  <c r="AX71" i="1"/>
  <c r="AR72" i="1"/>
  <c r="AQ72" i="1"/>
  <c r="AP72" i="1"/>
  <c r="AP24" i="1" s="1"/>
  <c r="AO72" i="1"/>
  <c r="AO24" i="1" s="1"/>
  <c r="AN71" i="1"/>
  <c r="AH72" i="1"/>
  <c r="AH24" i="1" s="1"/>
  <c r="AG72" i="1"/>
  <c r="AG24" i="1" s="1"/>
  <c r="AF72" i="1"/>
  <c r="AF24" i="1" s="1"/>
  <c r="AE72" i="1"/>
  <c r="AE24" i="1" s="1"/>
  <c r="AC72" i="1"/>
  <c r="AC24" i="1" s="1"/>
  <c r="AB72" i="1"/>
  <c r="AB24" i="1" s="1"/>
  <c r="AA72" i="1"/>
  <c r="AA24" i="1" s="1"/>
  <c r="Z72" i="1"/>
  <c r="Z24" i="1" s="1"/>
  <c r="AD71" i="1"/>
  <c r="Y71" i="1"/>
  <c r="AD64" i="1"/>
  <c r="AD63" i="1"/>
  <c r="AD69" i="1"/>
  <c r="AD68" i="1"/>
  <c r="AD67" i="1"/>
  <c r="AD84" i="1"/>
  <c r="AD83" i="1"/>
  <c r="AD82" i="1"/>
  <c r="AD81" i="1"/>
  <c r="AD80" i="1"/>
  <c r="AD79" i="1"/>
  <c r="AD78" i="1"/>
  <c r="AD77" i="1"/>
  <c r="AD76" i="1"/>
  <c r="AD75" i="1"/>
  <c r="AD74" i="1"/>
  <c r="AD73" i="1"/>
  <c r="Y84" i="1"/>
  <c r="Y83" i="1"/>
  <c r="Y82" i="1"/>
  <c r="Y81" i="1"/>
  <c r="Y80" i="1"/>
  <c r="Y79" i="1"/>
  <c r="Y78" i="1"/>
  <c r="Y77" i="1"/>
  <c r="Y76" i="1"/>
  <c r="Y75" i="1"/>
  <c r="Y74" i="1"/>
  <c r="Y73" i="1"/>
  <c r="Y69" i="1"/>
  <c r="Y68" i="1"/>
  <c r="Y67" i="1"/>
  <c r="Y64" i="1"/>
  <c r="Y63" i="1"/>
  <c r="AR62" i="1"/>
  <c r="AQ62" i="1"/>
  <c r="AP62" i="1"/>
  <c r="AO62" i="1"/>
  <c r="AH62" i="1"/>
  <c r="AG62" i="1"/>
  <c r="AF62" i="1"/>
  <c r="AE62" i="1"/>
  <c r="AC62" i="1"/>
  <c r="AB62" i="1"/>
  <c r="AA62" i="1"/>
  <c r="Z62" i="1"/>
  <c r="AN61" i="1"/>
  <c r="AD61" i="1"/>
  <c r="Y61" i="1"/>
  <c r="BB60" i="1"/>
  <c r="BA60" i="1"/>
  <c r="AZ60" i="1"/>
  <c r="AY60" i="1"/>
  <c r="AX58" i="1"/>
  <c r="AX57" i="1"/>
  <c r="AR60" i="1"/>
  <c r="AQ60" i="1"/>
  <c r="AP60" i="1"/>
  <c r="AO60" i="1"/>
  <c r="AN58" i="1"/>
  <c r="AN57" i="1"/>
  <c r="AH60" i="1"/>
  <c r="AG60" i="1"/>
  <c r="AF60" i="1"/>
  <c r="AE60" i="1"/>
  <c r="AC60" i="1"/>
  <c r="AB60" i="1"/>
  <c r="AA60" i="1"/>
  <c r="Z60" i="1"/>
  <c r="AD58" i="1"/>
  <c r="Y58" i="1"/>
  <c r="AD57" i="1"/>
  <c r="Y57" i="1"/>
  <c r="AN52" i="1"/>
  <c r="AD52" i="1"/>
  <c r="Y52" i="1"/>
  <c r="AN51" i="1"/>
  <c r="AD51" i="1"/>
  <c r="AD49" i="1"/>
  <c r="Y51" i="1"/>
  <c r="Y49" i="1"/>
  <c r="BR82" i="1"/>
  <c r="BR81" i="1"/>
  <c r="BR80" i="1"/>
  <c r="BR79" i="1"/>
  <c r="BR78" i="1"/>
  <c r="BR76" i="1"/>
  <c r="BR75" i="1"/>
  <c r="BR74" i="1"/>
  <c r="BR73" i="1"/>
  <c r="BT72" i="1"/>
  <c r="BS72" i="1"/>
  <c r="BR71" i="1"/>
  <c r="BR67" i="1"/>
  <c r="BR64" i="1"/>
  <c r="BR63" i="1"/>
  <c r="BR61" i="1"/>
  <c r="BT60" i="1"/>
  <c r="BS60" i="1"/>
  <c r="BR58" i="1"/>
  <c r="BR57" i="1"/>
  <c r="BR52" i="1"/>
  <c r="BR51" i="1"/>
  <c r="BR46" i="1"/>
  <c r="BR45" i="1"/>
  <c r="BR44" i="1"/>
  <c r="BR43" i="1"/>
  <c r="BR42" i="1"/>
  <c r="BR41" i="1"/>
  <c r="BR40" i="1"/>
  <c r="BR39" i="1"/>
  <c r="BR38" i="1"/>
  <c r="BR37" i="1"/>
  <c r="BR36" i="1"/>
  <c r="BR35" i="1"/>
  <c r="BH46" i="1"/>
  <c r="BH45" i="1"/>
  <c r="BH44" i="1"/>
  <c r="BH43" i="1"/>
  <c r="BH42" i="1"/>
  <c r="BH41" i="1"/>
  <c r="BH40" i="1"/>
  <c r="BH39" i="1"/>
  <c r="BH38" i="1"/>
  <c r="BH37" i="1"/>
  <c r="BH36" i="1"/>
  <c r="BH35" i="1"/>
  <c r="AX46" i="1"/>
  <c r="AX45" i="1"/>
  <c r="AX44" i="1"/>
  <c r="AX43" i="1"/>
  <c r="AX42" i="1"/>
  <c r="AX41" i="1"/>
  <c r="AX40" i="1"/>
  <c r="AX39" i="1"/>
  <c r="AX38" i="1"/>
  <c r="AX37" i="1"/>
  <c r="AX36" i="1"/>
  <c r="AX35" i="1"/>
  <c r="AN46" i="1"/>
  <c r="AN45" i="1"/>
  <c r="AN44" i="1"/>
  <c r="AN43" i="1"/>
  <c r="AN42" i="1"/>
  <c r="AN41" i="1"/>
  <c r="AN40" i="1"/>
  <c r="AN39" i="1"/>
  <c r="AN38" i="1"/>
  <c r="AN37" i="1"/>
  <c r="AN36" i="1"/>
  <c r="AN35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BR33" i="1"/>
  <c r="BR29" i="1"/>
  <c r="BH33" i="1"/>
  <c r="BH29" i="1"/>
  <c r="BJ24" i="1"/>
  <c r="BI24" i="1"/>
  <c r="BK23" i="1"/>
  <c r="BJ22" i="1"/>
  <c r="BI22" i="1"/>
  <c r="BJ21" i="1"/>
  <c r="BI21" i="1"/>
  <c r="AX33" i="1"/>
  <c r="AX29" i="1"/>
  <c r="AZ24" i="1"/>
  <c r="AY24" i="1"/>
  <c r="BA23" i="1"/>
  <c r="AY22" i="1"/>
  <c r="AZ22" i="1"/>
  <c r="AZ21" i="1"/>
  <c r="AY21" i="1"/>
  <c r="AN33" i="1"/>
  <c r="AN29" i="1"/>
  <c r="AN28" i="1"/>
  <c r="AN27" i="1"/>
  <c r="AR23" i="1"/>
  <c r="AQ23" i="1"/>
  <c r="AP23" i="1"/>
  <c r="AO23" i="1"/>
  <c r="Y46" i="1"/>
  <c r="Y45" i="1"/>
  <c r="Y44" i="1"/>
  <c r="Y43" i="1"/>
  <c r="Y42" i="1"/>
  <c r="Y41" i="1"/>
  <c r="Y40" i="1"/>
  <c r="Y39" i="1"/>
  <c r="Y38" i="1"/>
  <c r="Y37" i="1"/>
  <c r="Y36" i="1"/>
  <c r="Y35" i="1"/>
  <c r="AD33" i="1"/>
  <c r="Y33" i="1"/>
  <c r="AD29" i="1"/>
  <c r="Y29" i="1"/>
  <c r="AD28" i="1"/>
  <c r="Y28" i="1"/>
  <c r="AD27" i="1"/>
  <c r="Y27" i="1"/>
  <c r="AH23" i="1"/>
  <c r="AG23" i="1"/>
  <c r="AF23" i="1"/>
  <c r="AE23" i="1"/>
  <c r="AC23" i="1"/>
  <c r="AB23" i="1"/>
  <c r="AA23" i="1"/>
  <c r="Z23" i="1"/>
  <c r="O21" i="1"/>
  <c r="AW72" i="1"/>
  <c r="AW24" i="1" s="1"/>
  <c r="AM72" i="1"/>
  <c r="AL72" i="1"/>
  <c r="P62" i="1"/>
  <c r="O62" i="1"/>
  <c r="O59" i="1" s="1"/>
  <c r="O48" i="1"/>
  <c r="O47" i="1" s="1"/>
  <c r="BC69" i="1"/>
  <c r="BC68" i="1"/>
  <c r="BC67" i="1"/>
  <c r="AS69" i="1"/>
  <c r="AS68" i="1"/>
  <c r="AS67" i="1"/>
  <c r="BM71" i="1"/>
  <c r="BH71" i="1"/>
  <c r="BC71" i="1"/>
  <c r="AS71" i="1"/>
  <c r="BO72" i="1"/>
  <c r="BN72" i="1"/>
  <c r="BG72" i="1"/>
  <c r="BG24" i="1" s="1"/>
  <c r="BE72" i="1"/>
  <c r="BE24" i="1" s="1"/>
  <c r="BD72" i="1"/>
  <c r="AU72" i="1"/>
  <c r="AT72" i="1"/>
  <c r="BC84" i="1"/>
  <c r="BC83" i="1"/>
  <c r="BC82" i="1"/>
  <c r="BC81" i="1"/>
  <c r="BC80" i="1"/>
  <c r="BC79" i="1"/>
  <c r="BC78" i="1"/>
  <c r="BC77" i="1"/>
  <c r="BC76" i="1"/>
  <c r="BC75" i="1"/>
  <c r="BC74" i="1"/>
  <c r="BC73" i="1"/>
  <c r="AS84" i="1"/>
  <c r="AS83" i="1"/>
  <c r="AS82" i="1"/>
  <c r="AS81" i="1"/>
  <c r="AS80" i="1"/>
  <c r="AS79" i="1"/>
  <c r="AS78" i="1"/>
  <c r="AS77" i="1"/>
  <c r="AS76" i="1"/>
  <c r="AS75" i="1"/>
  <c r="AS74" i="1"/>
  <c r="AS73" i="1"/>
  <c r="AK72" i="1"/>
  <c r="AJ72" i="1"/>
  <c r="AJ24" i="1" s="1"/>
  <c r="BC64" i="1"/>
  <c r="BC63" i="1"/>
  <c r="AS64" i="1"/>
  <c r="AS63" i="1"/>
  <c r="AK62" i="1"/>
  <c r="AJ62" i="1"/>
  <c r="BC61" i="1"/>
  <c r="AS61" i="1"/>
  <c r="BO60" i="1"/>
  <c r="BN60" i="1"/>
  <c r="BG60" i="1"/>
  <c r="BE60" i="1"/>
  <c r="BD60" i="1"/>
  <c r="AW60" i="1"/>
  <c r="AU60" i="1"/>
  <c r="AT60" i="1"/>
  <c r="AM60" i="1"/>
  <c r="AK60" i="1"/>
  <c r="AJ60" i="1"/>
  <c r="BC58" i="1"/>
  <c r="AS58" i="1"/>
  <c r="BM57" i="1"/>
  <c r="BC57" i="1"/>
  <c r="AS57" i="1"/>
  <c r="BM52" i="1"/>
  <c r="BH52" i="1"/>
  <c r="BC52" i="1"/>
  <c r="AX52" i="1"/>
  <c r="AS52" i="1"/>
  <c r="BC51" i="1"/>
  <c r="BC49" i="1"/>
  <c r="AS51" i="1"/>
  <c r="AS49" i="1"/>
  <c r="BM49" i="1"/>
  <c r="BM51" i="1"/>
  <c r="BM33" i="1"/>
  <c r="BC33" i="1"/>
  <c r="BM29" i="1"/>
  <c r="BC29" i="1"/>
  <c r="AS29" i="1"/>
  <c r="AS33" i="1"/>
  <c r="BC46" i="1"/>
  <c r="BC45" i="1"/>
  <c r="BC44" i="1"/>
  <c r="BC43" i="1"/>
  <c r="BC42" i="1"/>
  <c r="BC41" i="1"/>
  <c r="BC40" i="1"/>
  <c r="BC39" i="1"/>
  <c r="BC38" i="1"/>
  <c r="BC37" i="1"/>
  <c r="BC36" i="1"/>
  <c r="BC35" i="1"/>
  <c r="AS46" i="1"/>
  <c r="AS45" i="1"/>
  <c r="AS44" i="1"/>
  <c r="AS43" i="1"/>
  <c r="AS42" i="1"/>
  <c r="AS41" i="1"/>
  <c r="AS40" i="1"/>
  <c r="AS39" i="1"/>
  <c r="AS38" i="1"/>
  <c r="AS35" i="1"/>
  <c r="V23" i="1"/>
  <c r="T23" i="1"/>
  <c r="P54" i="1"/>
  <c r="P53" i="1" s="1"/>
  <c r="O54" i="1"/>
  <c r="O53" i="1" s="1"/>
  <c r="P72" i="1"/>
  <c r="P24" i="1" s="1"/>
  <c r="O72" i="1"/>
  <c r="O24" i="1" s="1"/>
  <c r="O66" i="1"/>
  <c r="O22" i="1" s="1"/>
  <c r="O23" i="1"/>
  <c r="P23" i="1"/>
  <c r="P34" i="1"/>
  <c r="P32" i="1" s="1"/>
  <c r="BE23" i="1"/>
  <c r="BD23" i="1"/>
  <c r="AU24" i="1"/>
  <c r="AT24" i="1"/>
  <c r="AU22" i="1"/>
  <c r="AT22" i="1"/>
  <c r="AU21" i="1"/>
  <c r="AT21" i="1"/>
  <c r="AM23" i="1"/>
  <c r="AK23" i="1"/>
  <c r="AJ23" i="1"/>
  <c r="AI84" i="1"/>
  <c r="AI83" i="1"/>
  <c r="AI82" i="1"/>
  <c r="AI81" i="1"/>
  <c r="AI80" i="1"/>
  <c r="AI79" i="1"/>
  <c r="AI78" i="1"/>
  <c r="AI77" i="1"/>
  <c r="AI76" i="1"/>
  <c r="AI75" i="1"/>
  <c r="AI74" i="1"/>
  <c r="AI73" i="1"/>
  <c r="AI71" i="1"/>
  <c r="AI69" i="1"/>
  <c r="AI68" i="1"/>
  <c r="AI67" i="1"/>
  <c r="AI64" i="1"/>
  <c r="AI63" i="1"/>
  <c r="AI61" i="1"/>
  <c r="AI58" i="1"/>
  <c r="AI57" i="1"/>
  <c r="AI52" i="1"/>
  <c r="AI51" i="1"/>
  <c r="AI49" i="1"/>
  <c r="AI46" i="1"/>
  <c r="AI45" i="1"/>
  <c r="AI44" i="1"/>
  <c r="AI43" i="1"/>
  <c r="AI42" i="1"/>
  <c r="AI41" i="1"/>
  <c r="AI40" i="1"/>
  <c r="AI39" i="1"/>
  <c r="AI38" i="1"/>
  <c r="AI37" i="1"/>
  <c r="AI36" i="1"/>
  <c r="AI35" i="1"/>
  <c r="AI33" i="1"/>
  <c r="AI29" i="1"/>
  <c r="AI28" i="1"/>
  <c r="AI27" i="1"/>
  <c r="V72" i="1"/>
  <c r="V24" i="1" s="1"/>
  <c r="T72" i="1"/>
  <c r="T24" i="1" s="1"/>
  <c r="T62" i="1"/>
  <c r="V62" i="1"/>
  <c r="T60" i="1"/>
  <c r="V60" i="1"/>
  <c r="BM38" i="1"/>
  <c r="BM39" i="1"/>
  <c r="BM40" i="1"/>
  <c r="BM41" i="1"/>
  <c r="BM43" i="1"/>
  <c r="BM44" i="1"/>
  <c r="BM45" i="1"/>
  <c r="BM46" i="1"/>
  <c r="BM58" i="1"/>
  <c r="BM61" i="1"/>
  <c r="BM67" i="1"/>
  <c r="BM68" i="1"/>
  <c r="BM73" i="1"/>
  <c r="BM74" i="1"/>
  <c r="BM75" i="1"/>
  <c r="BM76" i="1"/>
  <c r="BM77" i="1"/>
  <c r="BM78" i="1"/>
  <c r="BM79" i="1"/>
  <c r="BM80" i="1"/>
  <c r="BM81" i="1"/>
  <c r="BM82" i="1"/>
  <c r="BM83" i="1"/>
  <c r="P48" i="1"/>
  <c r="P47" i="1" s="1"/>
  <c r="AM62" i="1"/>
  <c r="AT62" i="1"/>
  <c r="AU62" i="1"/>
  <c r="AV62" i="1"/>
  <c r="AW62" i="1"/>
  <c r="AY62" i="1"/>
  <c r="AZ62" i="1"/>
  <c r="BA62" i="1"/>
  <c r="BB62" i="1"/>
  <c r="BD62" i="1"/>
  <c r="BE62" i="1"/>
  <c r="BF62" i="1"/>
  <c r="BG62" i="1"/>
  <c r="BI62" i="1"/>
  <c r="BJ62" i="1"/>
  <c r="BK62" i="1"/>
  <c r="BL62" i="1"/>
  <c r="AL62" i="1"/>
  <c r="BF60" i="1"/>
  <c r="BF23" i="1"/>
  <c r="BF72" i="1"/>
  <c r="AV23" i="1"/>
  <c r="AL23" i="1"/>
  <c r="AV60" i="1"/>
  <c r="AV59" i="1" s="1"/>
  <c r="AV72" i="1"/>
  <c r="AV24" i="1" s="1"/>
  <c r="AL60" i="1"/>
  <c r="AT26" i="1"/>
  <c r="AU26" i="1"/>
  <c r="AV26" i="1"/>
  <c r="AV19" i="1" s="1"/>
  <c r="AW26" i="1"/>
  <c r="AW19" i="1" s="1"/>
  <c r="AZ26" i="1"/>
  <c r="BA26" i="1"/>
  <c r="BA19" i="1" s="1"/>
  <c r="BB26" i="1"/>
  <c r="BB19" i="1" s="1"/>
  <c r="BD26" i="1"/>
  <c r="BE26" i="1"/>
  <c r="BE19" i="1" s="1"/>
  <c r="BF26" i="1"/>
  <c r="BF19" i="1" s="1"/>
  <c r="BG26" i="1"/>
  <c r="BG19" i="1" s="1"/>
  <c r="BJ26" i="1"/>
  <c r="BK26" i="1"/>
  <c r="BK19" i="1" s="1"/>
  <c r="BL26" i="1"/>
  <c r="BL19" i="1" s="1"/>
  <c r="V53" i="1"/>
  <c r="BV48" i="1"/>
  <c r="BV47" i="1" s="1"/>
  <c r="BG21" i="1"/>
  <c r="BM69" i="1"/>
  <c r="BF53" i="1"/>
  <c r="AF26" i="1"/>
  <c r="AF19" i="1" s="1"/>
  <c r="BV66" i="1"/>
  <c r="BU66" i="1"/>
  <c r="BM35" i="1"/>
  <c r="BV26" i="1"/>
  <c r="BM63" i="1"/>
  <c r="BP48" i="1"/>
  <c r="BP47" i="1" s="1"/>
  <c r="AH59" i="1" l="1"/>
  <c r="Z59" i="1"/>
  <c r="AE59" i="1"/>
  <c r="AC59" i="1"/>
  <c r="AC31" i="1" s="1"/>
  <c r="AC20" i="1" s="1"/>
  <c r="BU22" i="1"/>
  <c r="AB59" i="1"/>
  <c r="AG59" i="1"/>
  <c r="AH31" i="1"/>
  <c r="AH20" i="1" s="1"/>
  <c r="AH18" i="1" s="1"/>
  <c r="BT23" i="1"/>
  <c r="BV21" i="1"/>
  <c r="BG59" i="1"/>
  <c r="BG31" i="1" s="1"/>
  <c r="BG20" i="1" s="1"/>
  <c r="BG18" i="1" s="1"/>
  <c r="S59" i="1"/>
  <c r="S31" i="1" s="1"/>
  <c r="S20" i="1" s="1"/>
  <c r="S18" i="1" s="1"/>
  <c r="BH32" i="1"/>
  <c r="BT22" i="1"/>
  <c r="U59" i="1"/>
  <c r="U31" i="1" s="1"/>
  <c r="AX23" i="1"/>
  <c r="AY59" i="1"/>
  <c r="AY31" i="1" s="1"/>
  <c r="AY20" i="1" s="1"/>
  <c r="AY18" i="1" s="1"/>
  <c r="AN23" i="1"/>
  <c r="BJ59" i="1"/>
  <c r="BJ31" i="1" s="1"/>
  <c r="BJ20" i="1" s="1"/>
  <c r="BJ18" i="1" s="1"/>
  <c r="AW59" i="1"/>
  <c r="AU59" i="1"/>
  <c r="AU31" i="1" s="1"/>
  <c r="AU20" i="1" s="1"/>
  <c r="BV23" i="1"/>
  <c r="BH24" i="1"/>
  <c r="O61" i="1"/>
  <c r="BK59" i="1"/>
  <c r="BK31" i="1" s="1"/>
  <c r="BK20" i="1" s="1"/>
  <c r="BK18" i="1" s="1"/>
  <c r="BF59" i="1"/>
  <c r="BF31" i="1" s="1"/>
  <c r="BS23" i="1"/>
  <c r="BU60" i="1"/>
  <c r="AX72" i="1"/>
  <c r="AB31" i="1"/>
  <c r="AB20" i="1" s="1"/>
  <c r="AX22" i="1"/>
  <c r="BH23" i="1"/>
  <c r="AI32" i="1"/>
  <c r="AK59" i="1"/>
  <c r="AK31" i="1" s="1"/>
  <c r="AK20" i="1" s="1"/>
  <c r="BQ60" i="1"/>
  <c r="AD23" i="1"/>
  <c r="BV60" i="1"/>
  <c r="Y66" i="1"/>
  <c r="AY26" i="1"/>
  <c r="V59" i="1"/>
  <c r="V31" i="1" s="1"/>
  <c r="V20" i="1" s="1"/>
  <c r="V18" i="1" s="1"/>
  <c r="Q59" i="1"/>
  <c r="Q31" i="1" s="1"/>
  <c r="X59" i="1"/>
  <c r="X31" i="1" s="1"/>
  <c r="BV19" i="1"/>
  <c r="AL59" i="1"/>
  <c r="BP60" i="1"/>
  <c r="BO23" i="1"/>
  <c r="AD60" i="1"/>
  <c r="BT62" i="1"/>
  <c r="BT59" i="1" s="1"/>
  <c r="BT31" i="1" s="1"/>
  <c r="Y24" i="1"/>
  <c r="AR24" i="1"/>
  <c r="BV24" i="1" s="1"/>
  <c r="BV72" i="1"/>
  <c r="BH72" i="1"/>
  <c r="AI53" i="1"/>
  <c r="BP53" i="1"/>
  <c r="BM53" i="1" s="1"/>
  <c r="BQ23" i="1"/>
  <c r="BO62" i="1"/>
  <c r="BO59" i="1" s="1"/>
  <c r="BO31" i="1" s="1"/>
  <c r="AS72" i="1"/>
  <c r="Y23" i="1"/>
  <c r="BH22" i="1"/>
  <c r="W59" i="1"/>
  <c r="W31" i="1" s="1"/>
  <c r="Z31" i="1"/>
  <c r="Z20" i="1" s="1"/>
  <c r="BC22" i="1"/>
  <c r="AM24" i="1"/>
  <c r="BQ24" i="1" s="1"/>
  <c r="BQ72" i="1"/>
  <c r="AQ24" i="1"/>
  <c r="BU24" i="1" s="1"/>
  <c r="BU72" i="1"/>
  <c r="AN53" i="1"/>
  <c r="BU53" i="1"/>
  <c r="BR53" i="1" s="1"/>
  <c r="AX48" i="1"/>
  <c r="AL24" i="1"/>
  <c r="BP72" i="1"/>
  <c r="AI34" i="1"/>
  <c r="BH66" i="1"/>
  <c r="BU26" i="1"/>
  <c r="BR26" i="1" s="1"/>
  <c r="AL19" i="1"/>
  <c r="BP19" i="1" s="1"/>
  <c r="BP26" i="1"/>
  <c r="BN22" i="1"/>
  <c r="BR84" i="1"/>
  <c r="Y62" i="1"/>
  <c r="AD62" i="1"/>
  <c r="AQ59" i="1"/>
  <c r="BU62" i="1"/>
  <c r="BP21" i="1"/>
  <c r="BS21" i="1"/>
  <c r="BS22" i="1"/>
  <c r="BU49" i="1"/>
  <c r="BR49" i="1" s="1"/>
  <c r="AX66" i="1"/>
  <c r="BR83" i="1"/>
  <c r="BQ62" i="1"/>
  <c r="AD24" i="1"/>
  <c r="BV22" i="1"/>
  <c r="BC21" i="1"/>
  <c r="AV31" i="1"/>
  <c r="AV20" i="1" s="1"/>
  <c r="AS19" i="1"/>
  <c r="BP23" i="1"/>
  <c r="T59" i="1"/>
  <c r="T31" i="1" s="1"/>
  <c r="T20" i="1" s="1"/>
  <c r="BE59" i="1"/>
  <c r="AS62" i="1"/>
  <c r="BC62" i="1"/>
  <c r="AX34" i="1"/>
  <c r="AP59" i="1"/>
  <c r="BB59" i="1"/>
  <c r="BB31" i="1" s="1"/>
  <c r="BV62" i="1"/>
  <c r="Y72" i="1"/>
  <c r="BS24" i="1"/>
  <c r="AX62" i="1"/>
  <c r="BH62" i="1"/>
  <c r="BO22" i="1"/>
  <c r="BH34" i="1"/>
  <c r="BQ22" i="1"/>
  <c r="AX19" i="1"/>
  <c r="BP66" i="1"/>
  <c r="BM66" i="1" s="1"/>
  <c r="AI60" i="1"/>
  <c r="BP62" i="1"/>
  <c r="BN23" i="1"/>
  <c r="AS21" i="1"/>
  <c r="AS24" i="1"/>
  <c r="BC34" i="1"/>
  <c r="BN62" i="1"/>
  <c r="BM84" i="1"/>
  <c r="BU23" i="1"/>
  <c r="BS62" i="1"/>
  <c r="BS59" i="1" s="1"/>
  <c r="BS31" i="1" s="1"/>
  <c r="BT24" i="1"/>
  <c r="BQ21" i="1"/>
  <c r="BT21" i="1"/>
  <c r="BL59" i="1"/>
  <c r="BL31" i="1" s="1"/>
  <c r="BO19" i="1"/>
  <c r="BR66" i="1"/>
  <c r="BM47" i="1"/>
  <c r="BR34" i="1"/>
  <c r="AD19" i="1"/>
  <c r="AO59" i="1"/>
  <c r="AN60" i="1"/>
  <c r="Y34" i="1"/>
  <c r="AP26" i="1"/>
  <c r="AP19" i="1" s="1"/>
  <c r="BT19" i="1" s="1"/>
  <c r="AE32" i="1"/>
  <c r="AD34" i="1"/>
  <c r="BM48" i="1"/>
  <c r="W19" i="1"/>
  <c r="BT34" i="1"/>
  <c r="AJ26" i="1"/>
  <c r="AG31" i="1"/>
  <c r="AG20" i="1" s="1"/>
  <c r="AG18" i="1" s="1"/>
  <c r="O31" i="1"/>
  <c r="AS66" i="1"/>
  <c r="AS60" i="1"/>
  <c r="AT59" i="1"/>
  <c r="AX60" i="1"/>
  <c r="BA59" i="1"/>
  <c r="Y32" i="1"/>
  <c r="AN62" i="1"/>
  <c r="BC26" i="1"/>
  <c r="BH60" i="1"/>
  <c r="AE22" i="1"/>
  <c r="AD22" i="1" s="1"/>
  <c r="AD66" i="1"/>
  <c r="BC66" i="1"/>
  <c r="AQ48" i="1"/>
  <c r="AD72" i="1"/>
  <c r="AS48" i="1"/>
  <c r="AM59" i="1"/>
  <c r="AM31" i="1" s="1"/>
  <c r="AM20" i="1" s="1"/>
  <c r="BM64" i="1"/>
  <c r="BR68" i="1"/>
  <c r="AP32" i="1"/>
  <c r="AN32" i="1" s="1"/>
  <c r="AN34" i="1"/>
  <c r="Y48" i="1"/>
  <c r="AD48" i="1"/>
  <c r="Y22" i="1"/>
  <c r="BH19" i="1"/>
  <c r="BH26" i="1"/>
  <c r="AJ59" i="1"/>
  <c r="AJ31" i="1" s="1"/>
  <c r="AJ20" i="1" s="1"/>
  <c r="R59" i="1"/>
  <c r="R31" i="1" s="1"/>
  <c r="R20" i="1" s="1"/>
  <c r="R18" i="1" s="1"/>
  <c r="AI48" i="1"/>
  <c r="AS23" i="1"/>
  <c r="AR59" i="1"/>
  <c r="AR31" i="1" s="1"/>
  <c r="AR20" i="1" s="1"/>
  <c r="AF59" i="1"/>
  <c r="BF24" i="1"/>
  <c r="AB26" i="1"/>
  <c r="AM19" i="1"/>
  <c r="BQ19" i="1" s="1"/>
  <c r="BD24" i="1"/>
  <c r="BN24" i="1" s="1"/>
  <c r="BC72" i="1"/>
  <c r="AX24" i="1"/>
  <c r="Y21" i="1"/>
  <c r="AL22" i="1"/>
  <c r="AI66" i="1"/>
  <c r="AN22" i="1"/>
  <c r="T19" i="1"/>
  <c r="AX47" i="1"/>
  <c r="AI23" i="1"/>
  <c r="BC53" i="1"/>
  <c r="AI62" i="1"/>
  <c r="AK24" i="1"/>
  <c r="BO24" i="1" s="1"/>
  <c r="AI72" i="1"/>
  <c r="Y60" i="1"/>
  <c r="X24" i="1"/>
  <c r="AI47" i="1"/>
  <c r="AS37" i="1"/>
  <c r="BQ36" i="1"/>
  <c r="BE47" i="1"/>
  <c r="BC48" i="1"/>
  <c r="BH47" i="1"/>
  <c r="BD19" i="1"/>
  <c r="BC23" i="1"/>
  <c r="Z19" i="1"/>
  <c r="AS26" i="1"/>
  <c r="BI26" i="1"/>
  <c r="AN66" i="1"/>
  <c r="BM42" i="1"/>
  <c r="BP34" i="1"/>
  <c r="BP32" i="1" s="1"/>
  <c r="BC60" i="1"/>
  <c r="BD59" i="1"/>
  <c r="AX21" i="1"/>
  <c r="AO19" i="1"/>
  <c r="BS19" i="1" s="1"/>
  <c r="AQ19" i="1"/>
  <c r="BU19" i="1" s="1"/>
  <c r="AS47" i="1"/>
  <c r="BR55" i="1"/>
  <c r="BR54" i="1" s="1"/>
  <c r="P61" i="1"/>
  <c r="P59" i="1"/>
  <c r="P31" i="1" s="1"/>
  <c r="AD21" i="1"/>
  <c r="AC26" i="1"/>
  <c r="AD26" i="1"/>
  <c r="BI59" i="1"/>
  <c r="BH21" i="1"/>
  <c r="AZ59" i="1"/>
  <c r="AN72" i="1"/>
  <c r="AJ21" i="1"/>
  <c r="BN21" i="1" s="1"/>
  <c r="BC32" i="1"/>
  <c r="AV22" i="1"/>
  <c r="AS22" i="1" s="1"/>
  <c r="BU34" i="1"/>
  <c r="BU32" i="1" s="1"/>
  <c r="BH48" i="1"/>
  <c r="AA59" i="1"/>
  <c r="AH25" i="1" l="1"/>
  <c r="BB25" i="1"/>
  <c r="BB20" i="1"/>
  <c r="BB18" i="1" s="1"/>
  <c r="Y59" i="1"/>
  <c r="AD59" i="1"/>
  <c r="BR22" i="1"/>
  <c r="BM72" i="1"/>
  <c r="AR25" i="1"/>
  <c r="BP59" i="1"/>
  <c r="BP31" i="1" s="1"/>
  <c r="AL31" i="1"/>
  <c r="AL25" i="1" s="1"/>
  <c r="AS59" i="1"/>
  <c r="AY25" i="1"/>
  <c r="BR60" i="1"/>
  <c r="BU59" i="1"/>
  <c r="AG25" i="1"/>
  <c r="BR24" i="1"/>
  <c r="BM62" i="1"/>
  <c r="AX26" i="1"/>
  <c r="Z25" i="1"/>
  <c r="BR72" i="1"/>
  <c r="X20" i="1"/>
  <c r="X18" i="1" s="1"/>
  <c r="X25" i="1"/>
  <c r="Q20" i="1"/>
  <c r="Q18" i="1" s="1"/>
  <c r="Q25" i="1"/>
  <c r="S25" i="1"/>
  <c r="BP24" i="1"/>
  <c r="BM24" i="1" s="1"/>
  <c r="BM60" i="1"/>
  <c r="BM23" i="1"/>
  <c r="AX59" i="1"/>
  <c r="BQ59" i="1"/>
  <c r="W20" i="1"/>
  <c r="W18" i="1" s="1"/>
  <c r="W25" i="1"/>
  <c r="AN24" i="1"/>
  <c r="AR18" i="1"/>
  <c r="BN59" i="1"/>
  <c r="BP22" i="1"/>
  <c r="BM22" i="1" s="1"/>
  <c r="AT31" i="1"/>
  <c r="AT20" i="1" s="1"/>
  <c r="AT18" i="1" s="1"/>
  <c r="BU48" i="1"/>
  <c r="BM36" i="1"/>
  <c r="BM34" i="1" s="1"/>
  <c r="BQ34" i="1"/>
  <c r="BQ32" i="1" s="1"/>
  <c r="BM32" i="1" s="1"/>
  <c r="AV25" i="1"/>
  <c r="BG25" i="1"/>
  <c r="BK25" i="1"/>
  <c r="AI22" i="1"/>
  <c r="V25" i="1"/>
  <c r="T25" i="1"/>
  <c r="AO31" i="1"/>
  <c r="AN59" i="1"/>
  <c r="AF31" i="1"/>
  <c r="O25" i="1"/>
  <c r="O20" i="1"/>
  <c r="O18" i="1" s="1"/>
  <c r="AN26" i="1"/>
  <c r="BA31" i="1"/>
  <c r="BA20" i="1" s="1"/>
  <c r="AI59" i="1"/>
  <c r="AQ21" i="1"/>
  <c r="BU21" i="1" s="1"/>
  <c r="AN48" i="1"/>
  <c r="AQ47" i="1"/>
  <c r="AZ31" i="1"/>
  <c r="U20" i="1"/>
  <c r="U18" i="1" s="1"/>
  <c r="U25" i="1"/>
  <c r="R25" i="1"/>
  <c r="AD32" i="1"/>
  <c r="AE31" i="1"/>
  <c r="AP31" i="1"/>
  <c r="P20" i="1"/>
  <c r="P18" i="1" s="1"/>
  <c r="P25" i="1"/>
  <c r="AI24" i="1"/>
  <c r="AV18" i="1"/>
  <c r="AK21" i="1"/>
  <c r="BO21" i="1" s="1"/>
  <c r="AK25" i="1"/>
  <c r="AB19" i="1"/>
  <c r="AB18" i="1" s="1"/>
  <c r="AB25" i="1"/>
  <c r="AU18" i="1"/>
  <c r="AN19" i="1"/>
  <c r="AJ19" i="1"/>
  <c r="BN19" i="1" s="1"/>
  <c r="AI26" i="1"/>
  <c r="AJ25" i="1"/>
  <c r="AW34" i="1"/>
  <c r="AW32" i="1" s="1"/>
  <c r="AS32" i="1" s="1"/>
  <c r="AS36" i="1"/>
  <c r="AS34" i="1" s="1"/>
  <c r="BF25" i="1"/>
  <c r="BF20" i="1"/>
  <c r="BF18" i="1" s="1"/>
  <c r="T18" i="1"/>
  <c r="BC24" i="1"/>
  <c r="BR23" i="1"/>
  <c r="AM25" i="1"/>
  <c r="AU25" i="1"/>
  <c r="Z18" i="1"/>
  <c r="BH59" i="1"/>
  <c r="BI31" i="1"/>
  <c r="BI25" i="1" s="1"/>
  <c r="AC19" i="1"/>
  <c r="AC18" i="1" s="1"/>
  <c r="AC25" i="1"/>
  <c r="AM18" i="1"/>
  <c r="BD31" i="1"/>
  <c r="BC59" i="1"/>
  <c r="BE31" i="1"/>
  <c r="BC47" i="1"/>
  <c r="BR32" i="1"/>
  <c r="AA31" i="1"/>
  <c r="BJ25" i="1"/>
  <c r="Y26" i="1"/>
  <c r="BC19" i="1"/>
  <c r="BR62" i="1"/>
  <c r="BV59" i="1"/>
  <c r="BL20" i="1"/>
  <c r="BL25" i="1"/>
  <c r="BV20" i="1" l="1"/>
  <c r="AW31" i="1"/>
  <c r="AS31" i="1" s="1"/>
  <c r="AI31" i="1"/>
  <c r="AL20" i="1"/>
  <c r="AI20" i="1" s="1"/>
  <c r="BM59" i="1"/>
  <c r="BV25" i="1"/>
  <c r="BA25" i="1"/>
  <c r="BN31" i="1"/>
  <c r="AT25" i="1"/>
  <c r="AX31" i="1"/>
  <c r="AZ20" i="1"/>
  <c r="AX20" i="1" s="1"/>
  <c r="BP25" i="1"/>
  <c r="AZ25" i="1"/>
  <c r="BU47" i="1"/>
  <c r="BR48" i="1"/>
  <c r="BQ31" i="1"/>
  <c r="AN47" i="1"/>
  <c r="AQ31" i="1"/>
  <c r="AN31" i="1" s="1"/>
  <c r="BR21" i="1"/>
  <c r="AN21" i="1"/>
  <c r="AO20" i="1"/>
  <c r="AO25" i="1"/>
  <c r="BS25" i="1" s="1"/>
  <c r="AD31" i="1"/>
  <c r="AE20" i="1"/>
  <c r="AE25" i="1"/>
  <c r="AF20" i="1"/>
  <c r="AF18" i="1" s="1"/>
  <c r="AF25" i="1"/>
  <c r="AP25" i="1"/>
  <c r="AP20" i="1"/>
  <c r="BR19" i="1"/>
  <c r="BM21" i="1"/>
  <c r="AK18" i="1"/>
  <c r="BL18" i="1"/>
  <c r="BV18" i="1" s="1"/>
  <c r="BM26" i="1"/>
  <c r="BH31" i="1"/>
  <c r="BI20" i="1"/>
  <c r="Y19" i="1"/>
  <c r="AI25" i="1"/>
  <c r="BA18" i="1"/>
  <c r="BV31" i="1"/>
  <c r="BR59" i="1"/>
  <c r="AA20" i="1"/>
  <c r="AA25" i="1"/>
  <c r="Y25" i="1" s="1"/>
  <c r="Y31" i="1"/>
  <c r="BE20" i="1"/>
  <c r="BO20" i="1" s="1"/>
  <c r="BE25" i="1"/>
  <c r="BO25" i="1" s="1"/>
  <c r="BH25" i="1"/>
  <c r="BC31" i="1"/>
  <c r="BD20" i="1"/>
  <c r="BN20" i="1" s="1"/>
  <c r="BD25" i="1"/>
  <c r="AJ18" i="1"/>
  <c r="AI19" i="1"/>
  <c r="AI21" i="1"/>
  <c r="AL18" i="1" l="1"/>
  <c r="BP18" i="1" s="1"/>
  <c r="BP20" i="1"/>
  <c r="AW25" i="1"/>
  <c r="BQ25" i="1" s="1"/>
  <c r="AW20" i="1"/>
  <c r="BN25" i="1"/>
  <c r="AZ18" i="1"/>
  <c r="AX18" i="1" s="1"/>
  <c r="AX25" i="1"/>
  <c r="BM31" i="1"/>
  <c r="AP18" i="1"/>
  <c r="BT20" i="1"/>
  <c r="AD25" i="1"/>
  <c r="BS20" i="1"/>
  <c r="BT25" i="1"/>
  <c r="BR47" i="1"/>
  <c r="BU31" i="1"/>
  <c r="BR31" i="1" s="1"/>
  <c r="AO18" i="1"/>
  <c r="AD20" i="1"/>
  <c r="AE18" i="1"/>
  <c r="AD18" i="1" s="1"/>
  <c r="AQ20" i="1"/>
  <c r="BU20" i="1" s="1"/>
  <c r="AQ25" i="1"/>
  <c r="BU25" i="1" s="1"/>
  <c r="AI18" i="1"/>
  <c r="AA18" i="1"/>
  <c r="Y18" i="1" s="1"/>
  <c r="Y20" i="1"/>
  <c r="BE18" i="1"/>
  <c r="BO18" i="1" s="1"/>
  <c r="BC25" i="1"/>
  <c r="BI18" i="1"/>
  <c r="BH20" i="1"/>
  <c r="BC20" i="1"/>
  <c r="BD18" i="1"/>
  <c r="BN18" i="1" s="1"/>
  <c r="BM19" i="1"/>
  <c r="AW18" i="1" l="1"/>
  <c r="BQ20" i="1"/>
  <c r="AS20" i="1"/>
  <c r="AS25" i="1"/>
  <c r="BT18" i="1"/>
  <c r="BR25" i="1"/>
  <c r="BS18" i="1"/>
  <c r="BR20" i="1"/>
  <c r="AQ18" i="1"/>
  <c r="BU18" i="1" s="1"/>
  <c r="BM20" i="1"/>
  <c r="AN25" i="1"/>
  <c r="AN20" i="1"/>
  <c r="BM25" i="1"/>
  <c r="BH18" i="1"/>
  <c r="BC18" i="1"/>
  <c r="BQ18" i="1" l="1"/>
  <c r="BM18" i="1" s="1"/>
  <c r="AS18" i="1"/>
  <c r="AN18" i="1"/>
  <c r="BR18" i="1"/>
</calcChain>
</file>

<file path=xl/sharedStrings.xml><?xml version="1.0" encoding="utf-8"?>
<sst xmlns="http://schemas.openxmlformats.org/spreadsheetml/2006/main" count="928" uniqueCount="240">
  <si>
    <r>
      <t xml:space="preserve">Инвестиционная программа </t>
    </r>
    <r>
      <rPr>
        <b/>
        <u/>
        <sz val="14"/>
        <color theme="1"/>
        <rFont val="Times New Roman"/>
        <family val="1"/>
        <charset val="204"/>
      </rPr>
      <t>Акционерное общество "Витимэнерго"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</si>
  <si>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</si>
  <si>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</si>
  <si>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</si>
  <si>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</si>
  <si>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</si>
  <si>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</si>
  <si>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</si>
  <si>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</si>
  <si>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</si>
  <si>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</si>
  <si>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</si>
  <si>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</si>
  <si>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</si>
  <si>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</si>
  <si>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</si>
  <si>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</si>
  <si>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</si>
  <si>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</si>
  <si>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</si>
  <si>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</si>
  <si>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</si>
  <si>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</si>
  <si>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</si>
  <si>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</si>
  <si>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</si>
  <si>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</si>
  <si>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</si>
  <si>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</si>
  <si>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</si>
  <si>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</si>
  <si>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</si>
  <si>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</si>
  <si>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</si>
  <si>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</si>
  <si>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</si>
  <si>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</si>
  <si>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</si>
  <si>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</si>
  <si>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</si>
  <si>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</si>
  <si>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</si>
  <si>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</si>
  <si>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</si>
  <si>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</si>
  <si>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</si>
  <si>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</si>
  <si>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</si>
  <si>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</si>
  <si>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</si>
  <si>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</si>
  <si>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</si>
  <si>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</si>
  <si>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</si>
  <si>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</si>
  <si>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</si>
  <si>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</si>
  <si>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</si>
  <si>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</si>
  <si>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</si>
  <si>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</si>
  <si>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</si>
  <si>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0</t>
  </si>
  <si>
    <t>ВСЕГО по инвестиционной программе, в том числе: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</si>
  <si>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</si>
  <si>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</si>
  <si>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</si>
  <si>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</si>
  <si>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</si>
  <si>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</si>
  <si>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</si>
  <si>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</si>
  <si>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</si>
  <si>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</si>
  <si>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</si>
  <si>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</si>
  <si>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</si>
  <si>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</si>
  <si>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</si>
  <si>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</si>
  <si>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</si>
  <si>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</si>
  <si>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</si>
  <si>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</si>
  <si>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</si>
  <si>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</si>
  <si>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</si>
  <si>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</si>
  <si>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 xml:space="preserve">Замена разрядников на ОПН на ПС 110/35/6кВ 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</si>
  <si>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</si>
  <si>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</si>
  <si>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</si>
  <si>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</si>
  <si>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</si>
  <si>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Реконструкция ВЛ 6;0,4кВ и центров питания в г. Бодайбо</t>
  </si>
  <si>
    <t>H_2036_ВЭ</t>
  </si>
  <si>
    <t>1.2.2.2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</si>
  <si>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</si>
  <si>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</si>
  <si>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</si>
  <si>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</si>
  <si>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</si>
  <si>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1.2.3.1.1</t>
  </si>
  <si>
    <t>Расширение  АИИСКУЭ в городских и поселковых сетях</t>
  </si>
  <si>
    <t>H_2037_ВЭ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</si>
  <si>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</si>
  <si>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</si>
  <si>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</si>
  <si>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</si>
  <si>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</si>
  <si>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</si>
  <si>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</si>
  <si>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</si>
  <si>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</si>
  <si>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</si>
  <si>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1.2.4.1.1</t>
  </si>
  <si>
    <t>1.2.4.2</t>
  </si>
  <si>
    <t>Модернизация, техническое перевооружение прочих объектов основных средств, всего, в том числе:</t>
  </si>
  <si>
    <t>1.2.4.2.1</t>
  </si>
  <si>
    <t>1.2.4.2.2</t>
  </si>
  <si>
    <t>Приобретение оборудования для организации связи с подстанциями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</si>
  <si>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</si>
  <si>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</si>
  <si>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</si>
  <si>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</si>
  <si>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</si>
  <si>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</si>
  <si>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Строительство гаража на ПС Кропоткинская</t>
  </si>
  <si>
    <t>H_4001_ВЭ</t>
  </si>
  <si>
    <t>1.4.3</t>
  </si>
  <si>
    <t>Строительство гаража п. Перевоз (база РЭС-4)</t>
  </si>
  <si>
    <t>H_4002_ВЭ</t>
  </si>
  <si>
    <t>1.4.4</t>
  </si>
  <si>
    <t xml:space="preserve">Строительство ограждений территорий ПС 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</si>
  <si>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</si>
  <si>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</si>
  <si>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</si>
  <si>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</si>
  <si>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</si>
  <si>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спецтехники</t>
  </si>
  <si>
    <t>1.6.2</t>
  </si>
  <si>
    <t>1.6.3</t>
  </si>
  <si>
    <t>Приобретение ПК и орг.техники</t>
  </si>
  <si>
    <t>1.6.4</t>
  </si>
  <si>
    <t>Приобретение жилого вагон-дома для дежурного оперативного персонала ПС</t>
  </si>
  <si>
    <t>H_6026_ВЭ</t>
  </si>
  <si>
    <t>1.6.5</t>
  </si>
  <si>
    <t>Возврат заемных средств</t>
  </si>
  <si>
    <t>1.6.6</t>
  </si>
  <si>
    <t>План 2022 год</t>
  </si>
  <si>
    <t>H_2067_ВЭ</t>
  </si>
  <si>
    <t>H_4003_ВЭ</t>
  </si>
  <si>
    <t>H_2068_ВЭ</t>
  </si>
  <si>
    <t>H_2069_ВЭ</t>
  </si>
  <si>
    <t>H_2071_ВЭ</t>
  </si>
  <si>
    <t>H_6033_ВЭ</t>
  </si>
  <si>
    <t>H_6034_ВЭ</t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</si>
  <si>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</si>
  <si>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</si>
  <si>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</si>
  <si>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</si>
  <si>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</si>
  <si>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</si>
  <si>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</si>
  <si>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1.2.1.2.8</t>
  </si>
  <si>
    <t>1.2.1.2.9</t>
  </si>
  <si>
    <t>1.2.1.2.10</t>
  </si>
  <si>
    <t>1.2.1.2.11</t>
  </si>
  <si>
    <t>1.2.1.2.12</t>
  </si>
  <si>
    <t>1.6.7</t>
  </si>
  <si>
    <t>1.6.8</t>
  </si>
  <si>
    <t>1.6.9</t>
  </si>
  <si>
    <t>1.6.10</t>
  </si>
  <si>
    <t>1.6.11</t>
  </si>
  <si>
    <t>1.6.12</t>
  </si>
  <si>
    <t>П</t>
  </si>
  <si>
    <t>Реконструкция участка ВЛ 110кВ Мамакан – Артемовская от опоры №140 до ПС 110кВ Артемовская с заменой деревянных опор на металлические</t>
  </si>
  <si>
    <t>реквизиты решения органа исполнительной власти, утвердившего инвестиционную программу</t>
  </si>
  <si>
    <t>-</t>
  </si>
  <si>
    <t>Иркутская область</t>
  </si>
  <si>
    <t>Утвержденный план</t>
  </si>
  <si>
    <t>Факт</t>
  </si>
  <si>
    <t>Н</t>
  </si>
  <si>
    <t>н.д.</t>
  </si>
  <si>
    <t>Форма 2. План финансирования капитальных вложений по инвестиционным проектам</t>
  </si>
  <si>
    <t>,</t>
  </si>
  <si>
    <t>Строительство ВЛ 110 кВ Кропоткинская-Вернинская № 2 с отпайкой на РП Полюс и реконструкция ПС 110 кВ Вернинская</t>
  </si>
  <si>
    <t>Н_4009_ВЭ</t>
  </si>
  <si>
    <t>Замена ТП 6/0,4кВ, на КТПН 6/0,4кВ в г. Бодайбо</t>
  </si>
  <si>
    <t>Н_2079_ВЭ</t>
  </si>
  <si>
    <t>Замена маслонаполненных вводов 110кВ на силовых трансформаторах 110/35/6кВ (2 трансформатора)</t>
  </si>
  <si>
    <t>Реконструкция устройств РЗА и ПА ВЛ 110кВ Кропоткинская Невский на ПС Кропоткинская</t>
  </si>
  <si>
    <t>Н_2083_ВЭ</t>
  </si>
  <si>
    <t>Замена масляного выключателя ВМТ 110 на элегазовый ВГТ 110 на ПС 110кВ Вачинская</t>
  </si>
  <si>
    <t>Н_2084_ВЭ</t>
  </si>
  <si>
    <t>Замена масляных выключателей  ВМТ 110 Т1 и Т2  на элегазовые ВГТ 110 на ПС 110кВ Перевоз</t>
  </si>
  <si>
    <t>Н_2085_ВЭ</t>
  </si>
  <si>
    <t>Год окончания реализации инвестиционного проекта</t>
  </si>
  <si>
    <t>Н_2095_ВЭ</t>
  </si>
  <si>
    <t>Замена масляных выключателей 6 кВ на вакуумные с установкой микропроцессорных защит</t>
  </si>
  <si>
    <t>1.2.2.1.2</t>
  </si>
  <si>
    <t>1.2.2.1.3</t>
  </si>
  <si>
    <t>Финансирование капитальных вложений 
2021 года в прогнозных ценах, млн рублей (с НДС)</t>
  </si>
  <si>
    <t xml:space="preserve">Фактический объем финансирования на 01.01.2021 года 
 млн рублей 
(с НДС) </t>
  </si>
  <si>
    <t>План 
на 01.01.2022 года</t>
  </si>
  <si>
    <t xml:space="preserve">План 
на 01.01.2022 года </t>
  </si>
  <si>
    <t xml:space="preserve">Предложение по корректировке утвержденного плана на 01.01.2022 года </t>
  </si>
  <si>
    <t xml:space="preserve">Предложение по корректировке утвержденного плана 2022 
года </t>
  </si>
  <si>
    <t>План 2023 год</t>
  </si>
  <si>
    <t xml:space="preserve">Предложение по корректировке утвержденного плана 2023 
года </t>
  </si>
  <si>
    <t>План 2024 год</t>
  </si>
  <si>
    <t xml:space="preserve">Предложение по корректировке утвержденного плана 2024 
года </t>
  </si>
  <si>
    <t>Год раскрытия информации: 2022 год</t>
  </si>
  <si>
    <t xml:space="preserve">Реконструкция ОРУ 35кВ на ПС 110кВ Бодайбинская с заменой ШР 35 и ЛР 35кВ, масляных выключателей 35кВ на вакуумные </t>
  </si>
  <si>
    <t>Реконструкция ПС 110кВ Артемовская с заменой трансформатора Т2 10 МВА на 16 МВА</t>
  </si>
  <si>
    <t>Реконструкция ПС 110кВ Кропоткинская с заменой силовых трансформаторов 110/35/6кВ Т-1 мощностью 16 МВА и Т-2 мощностью 10 МВА на трансформаторы мощностью не менее 25 МВА каждый</t>
  </si>
  <si>
    <t>Установка дизель-генераторной установки (ДГУ) на ПС 110 кВ Перевоз с установленной мощностью 1,8 МВт</t>
  </si>
  <si>
    <t>Реконструкция ПС 110 кВ Мараканская с заменой Т-2 мощностью 6,3 МВА на трансформатор мощностью не менее 10 МВА и установкой  элегазовых выключателей 110кВ в цепях трансформаторов 110 кВ Т-1 и Т-2, заменой устройств РЗА</t>
  </si>
  <si>
    <t>L_2092_ВЭ</t>
  </si>
  <si>
    <t>L_2093_ВЭ</t>
  </si>
  <si>
    <t>L_2088_ВЭ</t>
  </si>
  <si>
    <t>L_2090_ВЭ</t>
  </si>
  <si>
    <t>L_2091_ВЭ</t>
  </si>
  <si>
    <t>L_2094_ВЭ</t>
  </si>
  <si>
    <t>L_2096_ВЭ</t>
  </si>
  <si>
    <t>L_6049_ВЭ</t>
  </si>
  <si>
    <t>L_6051_ВЭ</t>
  </si>
  <si>
    <t>L_6050_ВЭ</t>
  </si>
  <si>
    <t>L_6052_ВЭ</t>
  </si>
  <si>
    <t xml:space="preserve">Приобретение бани мобильной, блок-контейнера «Туалет» </t>
  </si>
  <si>
    <t>L_6054_ВЭ</t>
  </si>
  <si>
    <t>Приобретение и монтаж системы телевизионного видеонаблюдения на объекте охраны ПС-110 кВ Мараканская</t>
  </si>
  <si>
    <t>L_6055_ВЭ</t>
  </si>
  <si>
    <t>Приобретение бензо-генераторов к мобильным вагон-домам</t>
  </si>
  <si>
    <t>L_6056_ВЭ</t>
  </si>
  <si>
    <t>Приобретение аварийного запаса</t>
  </si>
  <si>
    <t>L_6057_ВЭ</t>
  </si>
  <si>
    <t>Замена опоры №515 ВЛ 220кВ Таксимо-Мамакан</t>
  </si>
  <si>
    <t>L_2097_ВЭ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</si>
  <si>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Распоряжением № 58-300-мр 29.10.2021 года Министерства жилищной политики и энергетики Иркутской области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</si>
</sst>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3">
    <xf numFmtId="0" fontId="0" fillId="0" borderId="0" xfId="0"/>
    <xf numFmtId="0" fontId="1" fillId="0" borderId="13" xfId="0" applyFont="1" applyFill="1" applyBorder="1" applyAlignment="1">
      <alignment vertical="center" textRotation="90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6" fillId="0" borderId="1" xfId="2" applyNumberFormat="1" applyFont="1" applyFill="1" applyBorder="1" applyAlignment="1">
      <alignment horizontal="center" vertical="center"/>
    </xf>
    <xf numFmtId="49" fontId="9" fillId="0" borderId="1" xfId="2" applyNumberFormat="1" applyFont="1" applyFill="1" applyBorder="1" applyAlignment="1">
      <alignment horizontal="center" vertical="center"/>
    </xf>
    <xf numFmtId="0" fontId="9" fillId="0" borderId="1" xfId="2" applyFont="1" applyFill="1" applyBorder="1" applyAlignment="1">
      <alignment horizontal="left" vertical="center" wrapText="1"/>
    </xf>
    <xf numFmtId="0" fontId="6" fillId="0" borderId="1" xfId="2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left" vertical="center" wrapText="1"/>
    </xf>
    <xf numFmtId="0" fontId="9" fillId="0" borderId="1" xfId="2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10" fillId="0" borderId="0" xfId="0" applyFont="1" applyFill="1"/>
    <xf numFmtId="0" fontId="6" fillId="0" borderId="0" xfId="2" applyFont="1" applyFill="1" applyAlignment="1">
      <alignment vertical="top"/>
    </xf>
    <xf numFmtId="0" fontId="7" fillId="0" borderId="0" xfId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9" fillId="0" borderId="1" xfId="2" applyFont="1" applyFill="1" applyBorder="1" applyAlignment="1">
      <alignment horizontal="right"/>
    </xf>
    <xf numFmtId="0" fontId="1" fillId="0" borderId="1" xfId="0" applyFont="1" applyFill="1" applyBorder="1" applyAlignment="1">
      <alignment horizontal="right"/>
    </xf>
    <xf numFmtId="0" fontId="10" fillId="0" borderId="1" xfId="0" applyFont="1" applyFill="1" applyBorder="1" applyAlignment="1">
      <alignment horizontal="right"/>
    </xf>
    <xf numFmtId="0" fontId="6" fillId="0" borderId="1" xfId="2" applyFont="1" applyFill="1" applyBorder="1" applyAlignment="1">
      <alignment horizontal="right"/>
    </xf>
    <xf numFmtId="2" fontId="6" fillId="0" borderId="1" xfId="2" applyNumberFormat="1" applyFont="1" applyFill="1" applyBorder="1" applyAlignment="1">
      <alignment horizontal="right"/>
    </xf>
    <xf numFmtId="4" fontId="10" fillId="0" borderId="1" xfId="0" applyNumberFormat="1" applyFont="1" applyFill="1" applyBorder="1" applyAlignment="1">
      <alignment horizontal="right"/>
    </xf>
    <xf numFmtId="4" fontId="9" fillId="0" borderId="1" xfId="2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4" fontId="6" fillId="0" borderId="1" xfId="2" applyNumberFormat="1" applyFont="1" applyFill="1" applyBorder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Fill="1" applyAlignment="1">
      <alignment horizontal="center"/>
    </xf>
    <xf numFmtId="0" fontId="1" fillId="0" borderId="12" xfId="0" applyFont="1" applyFill="1" applyBorder="1" applyAlignment="1">
      <alignment horizontal="center" vertical="center" textRotation="90" wrapText="1"/>
    </xf>
    <xf numFmtId="0" fontId="1" fillId="0" borderId="13" xfId="0" applyFont="1" applyFill="1" applyBorder="1" applyAlignment="1">
      <alignment horizontal="center" vertical="center" textRotation="90" wrapText="1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2" xfId="0" applyFont="1" applyFill="1" applyBorder="1" applyAlignment="1">
      <alignment horizontal="center" vertical="center" textRotation="90" wrapText="1"/>
    </xf>
    <xf numFmtId="0" fontId="2" fillId="0" borderId="0" xfId="0" applyFont="1" applyFill="1" applyAlignment="1">
      <alignment horizontal="center"/>
    </xf>
    <xf numFmtId="0" fontId="6" fillId="0" borderId="0" xfId="2" applyFont="1" applyFill="1" applyAlignment="1">
      <alignment horizontal="center" vertical="top"/>
    </xf>
    <xf numFmtId="0" fontId="1" fillId="0" borderId="0" xfId="0" applyFont="1" applyFill="1"/>
    <xf numFmtId="3" fontId="1" fillId="0" borderId="1" xfId="0" applyNumberFormat="1" applyFont="1" applyFill="1" applyBorder="1" applyAlignment="1">
      <alignment horizontal="center" vertical="center" wrapText="1"/>
    </xf>
    <xf numFmtId="4" fontId="1" fillId="0" borderId="12" xfId="0" applyNumberFormat="1" applyFont="1" applyFill="1" applyBorder="1" applyAlignment="1">
      <alignment horizontal="center" vertical="center" textRotation="90" wrapText="1"/>
    </xf>
    <xf numFmtId="0" fontId="9" fillId="0" borderId="1" xfId="2" applyFont="1" applyFill="1" applyBorder="1" applyAlignment="1">
      <alignment horizontal="center"/>
    </xf>
    <xf numFmtId="0" fontId="6" fillId="0" borderId="1" xfId="2" applyFont="1" applyFill="1" applyBorder="1" applyAlignment="1">
      <alignment horizontal="center"/>
    </xf>
    <xf numFmtId="0" fontId="1" fillId="0" borderId="0" xfId="0" applyFont="1" applyFill="1"/>
    <xf numFmtId="0" fontId="6" fillId="0" borderId="1" xfId="2" applyFont="1" applyFill="1" applyBorder="1" applyAlignment="1">
      <alignment horizontal="left" wrapText="1"/>
    </xf>
    <xf numFmtId="49" fontId="6" fillId="0" borderId="0" xfId="2" applyNumberFormat="1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right"/>
    </xf>
    <xf numFmtId="4" fontId="1" fillId="0" borderId="0" xfId="0" applyNumberFormat="1" applyFont="1" applyFill="1" applyBorder="1" applyAlignment="1">
      <alignment horizontal="right"/>
    </xf>
    <xf numFmtId="4" fontId="6" fillId="0" borderId="0" xfId="2" applyNumberFormat="1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2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Fill="1" applyAlignment="1">
      <alignment horizontal="center" vertical="center"/>
    </xf>
    <xf numFmtId="0" fontId="4" fillId="0" borderId="0" xfId="2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6" fillId="0" borderId="0" xfId="2" applyFont="1" applyFill="1" applyAlignment="1">
      <alignment horizontal="center" vertical="top"/>
    </xf>
    <xf numFmtId="0" fontId="1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12" xfId="0" applyFont="1" applyFill="1" applyBorder="1" applyAlignment="1">
      <alignment horizontal="center" vertical="center" textRotation="90" wrapText="1"/>
    </xf>
    <xf numFmtId="0" fontId="1" fillId="0" borderId="13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colors>
    <mruColors>
      <color rgb="FFFF3399"/>
      <color rgb="FFFF212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W86"/>
  <sheetViews>
    <sheetView tabSelected="1" topLeftCell="Q1" zoomScale="70" zoomScaleNormal="70" zoomScaleSheetLayoutView="95" workbookViewId="0">
      <pane ySplit="18" topLeftCell="A33" activePane="bottomLeft" state="frozen"/>
      <selection pane="bottomLeft" activeCell="A6" sqref="A6:BW6"/>
    </sheetView>
  </sheetViews>
  <sheetFormatPr defaultRowHeight="15.75" x14ac:dyDescent="0.25"/>
  <cols>
    <col min="1" max="1" width="10.625" style="31" customWidth="1"/>
    <col min="2" max="2" width="32.875" style="44" customWidth="1"/>
    <col min="3" max="3" width="15.125" style="44" customWidth="1"/>
    <col min="4" max="4" width="5.5" style="31" customWidth="1"/>
    <col min="5" max="6" width="6" style="3" customWidth="1"/>
    <col min="7" max="7" width="13.875" style="31" customWidth="1"/>
    <col min="8" max="8" width="7.625" style="31" customWidth="1"/>
    <col min="9" max="10" width="11.75" style="31" customWidth="1"/>
    <col min="11" max="11" width="8.5" style="31" customWidth="1"/>
    <col min="12" max="12" width="12.125" style="31" customWidth="1"/>
    <col min="13" max="13" width="9.625" style="31" customWidth="1"/>
    <col min="14" max="14" width="8.125" style="31" customWidth="1"/>
    <col min="15" max="15" width="12.375" style="31" customWidth="1"/>
    <col min="16" max="16" width="13.875" style="44" customWidth="1"/>
    <col min="17" max="17" width="12.75" style="44" customWidth="1"/>
    <col min="18" max="18" width="11.875" style="44" customWidth="1"/>
    <col min="19" max="19" width="12.625" style="44" customWidth="1"/>
    <col min="20" max="20" width="9.75" style="44" customWidth="1"/>
    <col min="21" max="21" width="9.625" style="44" customWidth="1"/>
    <col min="22" max="22" width="8.75" style="44" customWidth="1"/>
    <col min="23" max="23" width="8.625" style="44" customWidth="1"/>
    <col min="24" max="24" width="15.375" style="44" customWidth="1"/>
    <col min="25" max="33" width="8.875" style="39" customWidth="1"/>
    <col min="34" max="34" width="8.5" style="39" customWidth="1"/>
    <col min="35" max="35" width="8.625" style="31" customWidth="1"/>
    <col min="36" max="36" width="6.875" style="31" customWidth="1"/>
    <col min="37" max="37" width="7.375" style="31" customWidth="1"/>
    <col min="38" max="38" width="10" style="31" customWidth="1"/>
    <col min="39" max="39" width="8.75" style="31" customWidth="1"/>
    <col min="40" max="40" width="11.5" style="31" customWidth="1"/>
    <col min="41" max="41" width="7.375" style="31" customWidth="1"/>
    <col min="42" max="42" width="8" style="31" customWidth="1"/>
    <col min="43" max="43" width="12" style="31" customWidth="1"/>
    <col min="44" max="44" width="9.5" style="31" customWidth="1"/>
    <col min="45" max="45" width="9" style="31" customWidth="1"/>
    <col min="46" max="46" width="6.125" style="31" customWidth="1"/>
    <col min="47" max="47" width="8.875" style="31" customWidth="1"/>
    <col min="48" max="48" width="10.375" style="31" customWidth="1"/>
    <col min="49" max="49" width="7.875" style="31" customWidth="1"/>
    <col min="50" max="50" width="9.25" style="31" customWidth="1"/>
    <col min="51" max="51" width="7.25" style="31" customWidth="1"/>
    <col min="52" max="52" width="9.25" style="31" customWidth="1"/>
    <col min="53" max="53" width="9.75" style="31" customWidth="1"/>
    <col min="54" max="56" width="7.25" style="31" customWidth="1"/>
    <col min="57" max="57" width="8.75" style="31" customWidth="1"/>
    <col min="58" max="58" width="9.75" style="31" customWidth="1"/>
    <col min="59" max="59" width="7.25" style="31" customWidth="1"/>
    <col min="60" max="60" width="9" style="31" customWidth="1"/>
    <col min="61" max="61" width="7.25" style="31" customWidth="1"/>
    <col min="62" max="62" width="8.625" style="31" customWidth="1"/>
    <col min="63" max="63" width="10.25" style="31" customWidth="1"/>
    <col min="64" max="64" width="7.25" style="31" customWidth="1"/>
    <col min="65" max="65" width="9.5" style="31" customWidth="1"/>
    <col min="66" max="66" width="7.625" style="31" customWidth="1"/>
    <col min="67" max="67" width="9.5" style="31" customWidth="1"/>
    <col min="68" max="68" width="11.25" style="31" customWidth="1"/>
    <col min="69" max="70" width="9" style="31" customWidth="1"/>
    <col min="71" max="71" width="8.875" style="31" customWidth="1"/>
    <col min="72" max="72" width="9.375" style="31" customWidth="1"/>
    <col min="73" max="73" width="10.375" style="31" customWidth="1"/>
    <col min="74" max="74" width="9.25" style="31" customWidth="1"/>
    <col min="75" max="75" width="39.75" style="31" customWidth="1"/>
    <col min="76" max="16384" width="9" style="31"/>
  </cols>
  <sheetData>
    <row r="1" spans="1:75" x14ac:dyDescent="0.25">
      <c r="G1" s="3"/>
      <c r="H1" s="3" t="s">
        <v>185</v>
      </c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</row>
    <row r="2" spans="1:75" x14ac:dyDescent="0.25"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</row>
    <row r="3" spans="1:75" x14ac:dyDescent="0.25"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</row>
    <row r="4" spans="1:75" ht="18.75" x14ac:dyDescent="0.25">
      <c r="A4" s="59" t="s">
        <v>184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</row>
    <row r="5" spans="1:75" ht="18.75" x14ac:dyDescent="0.3">
      <c r="A5" s="70"/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  <c r="BE5" s="28"/>
      <c r="BF5" s="28"/>
      <c r="BG5" s="28"/>
      <c r="BH5" s="28"/>
      <c r="BI5" s="28"/>
      <c r="BJ5" s="28"/>
      <c r="BK5" s="28"/>
      <c r="BL5" s="28"/>
      <c r="BM5" s="28"/>
      <c r="BN5" s="28"/>
      <c r="BO5" s="28"/>
      <c r="BP5" s="28"/>
      <c r="BQ5" s="28"/>
      <c r="BR5" s="28"/>
      <c r="BS5" s="28"/>
      <c r="BT5" s="28"/>
      <c r="BU5" s="28"/>
      <c r="BV5" s="28"/>
      <c r="BW5" s="28"/>
    </row>
    <row r="6" spans="1:75" ht="18.75" x14ac:dyDescent="0.25">
      <c r="A6" s="60" t="s">
        <v>0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  <c r="BG6" s="60"/>
      <c r="BH6" s="60"/>
      <c r="BI6" s="60"/>
      <c r="BJ6" s="60"/>
      <c r="BK6" s="60"/>
      <c r="BL6" s="60"/>
      <c r="BM6" s="60"/>
      <c r="BN6" s="60"/>
      <c r="BO6" s="60"/>
      <c r="BP6" s="60"/>
      <c r="BQ6" s="60"/>
      <c r="BR6" s="60"/>
      <c r="BS6" s="60"/>
      <c r="BT6" s="60"/>
      <c r="BU6" s="60"/>
      <c r="BV6" s="60"/>
      <c r="BW6" s="60"/>
    </row>
    <row r="7" spans="1:75" x14ac:dyDescent="0.25">
      <c r="A7" s="71"/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</row>
    <row r="8" spans="1:75" ht="18.75" x14ac:dyDescent="0.3">
      <c r="A8" s="72"/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32"/>
      <c r="Z8" s="32"/>
      <c r="AA8" s="32"/>
      <c r="AB8" s="32"/>
      <c r="AC8" s="32"/>
      <c r="AD8" s="32"/>
      <c r="AE8" s="32"/>
      <c r="AF8" s="32"/>
      <c r="AG8" s="32"/>
      <c r="AH8" s="32"/>
      <c r="BW8" s="14"/>
    </row>
    <row r="9" spans="1:75" ht="18.75" x14ac:dyDescent="0.3">
      <c r="A9" s="69" t="s">
        <v>212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  <c r="BL9" s="69"/>
      <c r="BM9" s="69"/>
      <c r="BN9" s="69"/>
      <c r="BO9" s="69"/>
      <c r="BP9" s="69"/>
      <c r="BQ9" s="69"/>
      <c r="BR9" s="69"/>
      <c r="BS9" s="69"/>
      <c r="BT9" s="69"/>
      <c r="BU9" s="69"/>
      <c r="BV9" s="69"/>
      <c r="BW9" s="69"/>
    </row>
    <row r="10" spans="1:75" ht="18.75" x14ac:dyDescent="0.25">
      <c r="A10" s="59"/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</row>
    <row r="11" spans="1:75" ht="18.75" x14ac:dyDescent="0.3">
      <c r="A11" s="73" t="s">
        <v>239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73"/>
      <c r="AM11" s="73"/>
      <c r="AN11" s="73"/>
      <c r="AO11" s="73"/>
      <c r="AP11" s="73"/>
      <c r="AQ11" s="73"/>
      <c r="AR11" s="73"/>
      <c r="AS11" s="73"/>
      <c r="AT11" s="73"/>
      <c r="AU11" s="73"/>
      <c r="AV11" s="73"/>
      <c r="AW11" s="73"/>
      <c r="AX11" s="73"/>
      <c r="AY11" s="73"/>
      <c r="AZ11" s="73"/>
      <c r="BA11" s="73"/>
      <c r="BB11" s="73"/>
      <c r="BC11" s="73"/>
      <c r="BD11" s="73"/>
      <c r="BE11" s="73"/>
      <c r="BF11" s="73"/>
      <c r="BG11" s="73"/>
      <c r="BH11" s="73"/>
      <c r="BI11" s="73"/>
      <c r="BJ11" s="73"/>
      <c r="BK11" s="73"/>
      <c r="BL11" s="73"/>
      <c r="BM11" s="73"/>
      <c r="BN11" s="73"/>
      <c r="BO11" s="73"/>
      <c r="BP11" s="73"/>
      <c r="BQ11" s="73"/>
      <c r="BR11" s="73"/>
      <c r="BS11" s="73"/>
      <c r="BT11" s="73"/>
      <c r="BU11" s="73"/>
      <c r="BV11" s="73"/>
      <c r="BW11" s="73"/>
    </row>
    <row r="12" spans="1:75" x14ac:dyDescent="0.25">
      <c r="A12" s="72" t="s">
        <v>177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/>
      <c r="BC12" s="72"/>
      <c r="BD12" s="72"/>
      <c r="BE12" s="72"/>
      <c r="BF12" s="72"/>
      <c r="BG12" s="72"/>
      <c r="BH12" s="72"/>
      <c r="BI12" s="72"/>
      <c r="BJ12" s="72"/>
      <c r="BK12" s="72"/>
      <c r="BL12" s="72"/>
      <c r="BM12" s="72"/>
      <c r="BN12" s="72"/>
      <c r="BO12" s="72"/>
      <c r="BP12" s="72"/>
      <c r="BQ12" s="72"/>
      <c r="BR12" s="72"/>
      <c r="BS12" s="72"/>
      <c r="BT12" s="72"/>
      <c r="BU12" s="72"/>
      <c r="BV12" s="72"/>
      <c r="BW12" s="72"/>
    </row>
    <row r="13" spans="1:75" x14ac:dyDescent="0.25"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BV13" s="15"/>
    </row>
    <row r="14" spans="1:75" ht="59.25" customHeight="1" x14ac:dyDescent="0.25">
      <c r="A14" s="61" t="s">
        <v>1</v>
      </c>
      <c r="B14" s="61" t="s">
        <v>2</v>
      </c>
      <c r="C14" s="61" t="s">
        <v>3</v>
      </c>
      <c r="D14" s="62" t="s">
        <v>4</v>
      </c>
      <c r="E14" s="62" t="s">
        <v>5</v>
      </c>
      <c r="F14" s="61" t="s">
        <v>197</v>
      </c>
      <c r="G14" s="61"/>
      <c r="H14" s="61" t="s">
        <v>6</v>
      </c>
      <c r="I14" s="61"/>
      <c r="J14" s="61"/>
      <c r="K14" s="61"/>
      <c r="L14" s="61"/>
      <c r="M14" s="61"/>
      <c r="N14" s="74" t="s">
        <v>7</v>
      </c>
      <c r="O14" s="77" t="s">
        <v>203</v>
      </c>
      <c r="P14" s="61" t="s">
        <v>8</v>
      </c>
      <c r="Q14" s="61"/>
      <c r="R14" s="61"/>
      <c r="S14" s="61"/>
      <c r="T14" s="61" t="s">
        <v>9</v>
      </c>
      <c r="U14" s="61"/>
      <c r="V14" s="80" t="s">
        <v>10</v>
      </c>
      <c r="W14" s="81"/>
      <c r="X14" s="82"/>
      <c r="Y14" s="61" t="s">
        <v>202</v>
      </c>
      <c r="Z14" s="61"/>
      <c r="AA14" s="61"/>
      <c r="AB14" s="61"/>
      <c r="AC14" s="61"/>
      <c r="AD14" s="61"/>
      <c r="AE14" s="61"/>
      <c r="AF14" s="61"/>
      <c r="AG14" s="61"/>
      <c r="AH14" s="61"/>
      <c r="AI14" s="61" t="s">
        <v>11</v>
      </c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  <c r="AV14" s="61"/>
      <c r="AW14" s="61"/>
      <c r="AX14" s="61"/>
      <c r="AY14" s="61"/>
      <c r="AZ14" s="61"/>
      <c r="BA14" s="61"/>
      <c r="BB14" s="61"/>
      <c r="BC14" s="61"/>
      <c r="BD14" s="61"/>
      <c r="BE14" s="61"/>
      <c r="BF14" s="61"/>
      <c r="BG14" s="61"/>
      <c r="BH14" s="61"/>
      <c r="BI14" s="61"/>
      <c r="BJ14" s="61"/>
      <c r="BK14" s="61"/>
      <c r="BL14" s="61"/>
      <c r="BM14" s="61"/>
      <c r="BN14" s="61"/>
      <c r="BO14" s="61"/>
      <c r="BP14" s="61"/>
      <c r="BQ14" s="61"/>
      <c r="BR14" s="61"/>
      <c r="BS14" s="61"/>
      <c r="BT14" s="61"/>
      <c r="BU14" s="61"/>
      <c r="BV14" s="61"/>
      <c r="BW14" s="77" t="s">
        <v>12</v>
      </c>
    </row>
    <row r="15" spans="1:75" ht="72.75" customHeight="1" x14ac:dyDescent="0.25">
      <c r="A15" s="61"/>
      <c r="B15" s="61"/>
      <c r="C15" s="61"/>
      <c r="D15" s="62"/>
      <c r="E15" s="62"/>
      <c r="F15" s="61"/>
      <c r="G15" s="61"/>
      <c r="H15" s="63" t="s">
        <v>13</v>
      </c>
      <c r="I15" s="64"/>
      <c r="J15" s="65"/>
      <c r="K15" s="66" t="s">
        <v>14</v>
      </c>
      <c r="L15" s="67"/>
      <c r="M15" s="68"/>
      <c r="N15" s="75"/>
      <c r="O15" s="78"/>
      <c r="P15" s="61" t="s">
        <v>13</v>
      </c>
      <c r="Q15" s="61"/>
      <c r="R15" s="61" t="s">
        <v>14</v>
      </c>
      <c r="S15" s="61"/>
      <c r="T15" s="61"/>
      <c r="U15" s="61"/>
      <c r="V15" s="66"/>
      <c r="W15" s="67"/>
      <c r="X15" s="68"/>
      <c r="Y15" s="61" t="s">
        <v>180</v>
      </c>
      <c r="Z15" s="61"/>
      <c r="AA15" s="61"/>
      <c r="AB15" s="61"/>
      <c r="AC15" s="61"/>
      <c r="AD15" s="61" t="s">
        <v>181</v>
      </c>
      <c r="AE15" s="61"/>
      <c r="AF15" s="61"/>
      <c r="AG15" s="61"/>
      <c r="AH15" s="61"/>
      <c r="AI15" s="63" t="s">
        <v>149</v>
      </c>
      <c r="AJ15" s="64"/>
      <c r="AK15" s="64"/>
      <c r="AL15" s="64"/>
      <c r="AM15" s="65"/>
      <c r="AN15" s="63" t="s">
        <v>207</v>
      </c>
      <c r="AO15" s="64"/>
      <c r="AP15" s="64"/>
      <c r="AQ15" s="64"/>
      <c r="AR15" s="65"/>
      <c r="AS15" s="63" t="s">
        <v>208</v>
      </c>
      <c r="AT15" s="64"/>
      <c r="AU15" s="64"/>
      <c r="AV15" s="64"/>
      <c r="AW15" s="65"/>
      <c r="AX15" s="63" t="s">
        <v>209</v>
      </c>
      <c r="AY15" s="64"/>
      <c r="AZ15" s="64"/>
      <c r="BA15" s="64"/>
      <c r="BB15" s="65"/>
      <c r="BC15" s="63" t="s">
        <v>210</v>
      </c>
      <c r="BD15" s="64"/>
      <c r="BE15" s="64"/>
      <c r="BF15" s="64"/>
      <c r="BG15" s="65"/>
      <c r="BH15" s="63" t="s">
        <v>211</v>
      </c>
      <c r="BI15" s="64"/>
      <c r="BJ15" s="64"/>
      <c r="BK15" s="64"/>
      <c r="BL15" s="65"/>
      <c r="BM15" s="63" t="s">
        <v>15</v>
      </c>
      <c r="BN15" s="64"/>
      <c r="BO15" s="64"/>
      <c r="BP15" s="64"/>
      <c r="BQ15" s="65"/>
      <c r="BR15" s="63" t="s">
        <v>16</v>
      </c>
      <c r="BS15" s="64"/>
      <c r="BT15" s="64"/>
      <c r="BU15" s="64"/>
      <c r="BV15" s="65"/>
      <c r="BW15" s="78"/>
    </row>
    <row r="16" spans="1:75" ht="82.5" customHeight="1" x14ac:dyDescent="0.25">
      <c r="A16" s="61"/>
      <c r="B16" s="61"/>
      <c r="C16" s="61"/>
      <c r="D16" s="62"/>
      <c r="E16" s="62"/>
      <c r="F16" s="30" t="s">
        <v>17</v>
      </c>
      <c r="G16" s="1" t="s">
        <v>14</v>
      </c>
      <c r="H16" s="27" t="s">
        <v>18</v>
      </c>
      <c r="I16" s="27" t="s">
        <v>19</v>
      </c>
      <c r="J16" s="27" t="s">
        <v>20</v>
      </c>
      <c r="K16" s="27" t="s">
        <v>18</v>
      </c>
      <c r="L16" s="27" t="s">
        <v>19</v>
      </c>
      <c r="M16" s="27" t="s">
        <v>20</v>
      </c>
      <c r="N16" s="76"/>
      <c r="O16" s="79"/>
      <c r="P16" s="58" t="s">
        <v>21</v>
      </c>
      <c r="Q16" s="58" t="s">
        <v>22</v>
      </c>
      <c r="R16" s="58" t="s">
        <v>21</v>
      </c>
      <c r="S16" s="58" t="s">
        <v>22</v>
      </c>
      <c r="T16" s="57" t="s">
        <v>13</v>
      </c>
      <c r="U16" s="57" t="s">
        <v>14</v>
      </c>
      <c r="V16" s="56" t="s">
        <v>204</v>
      </c>
      <c r="W16" s="56" t="s">
        <v>205</v>
      </c>
      <c r="X16" s="56" t="s">
        <v>206</v>
      </c>
      <c r="Y16" s="35" t="s">
        <v>23</v>
      </c>
      <c r="Z16" s="35" t="s">
        <v>24</v>
      </c>
      <c r="AA16" s="35" t="s">
        <v>25</v>
      </c>
      <c r="AB16" s="41" t="s">
        <v>26</v>
      </c>
      <c r="AC16" s="36" t="s">
        <v>27</v>
      </c>
      <c r="AD16" s="35" t="s">
        <v>23</v>
      </c>
      <c r="AE16" s="35" t="s">
        <v>24</v>
      </c>
      <c r="AF16" s="35" t="s">
        <v>25</v>
      </c>
      <c r="AG16" s="36" t="s">
        <v>26</v>
      </c>
      <c r="AH16" s="36" t="s">
        <v>27</v>
      </c>
      <c r="AI16" s="27" t="s">
        <v>23</v>
      </c>
      <c r="AJ16" s="27" t="s">
        <v>24</v>
      </c>
      <c r="AK16" s="27" t="s">
        <v>25</v>
      </c>
      <c r="AL16" s="29" t="s">
        <v>26</v>
      </c>
      <c r="AM16" s="29" t="s">
        <v>27</v>
      </c>
      <c r="AN16" s="27" t="s">
        <v>23</v>
      </c>
      <c r="AO16" s="27" t="s">
        <v>24</v>
      </c>
      <c r="AP16" s="27" t="s">
        <v>25</v>
      </c>
      <c r="AQ16" s="29" t="s">
        <v>26</v>
      </c>
      <c r="AR16" s="29" t="s">
        <v>27</v>
      </c>
      <c r="AS16" s="27" t="s">
        <v>23</v>
      </c>
      <c r="AT16" s="27" t="s">
        <v>24</v>
      </c>
      <c r="AU16" s="27" t="s">
        <v>25</v>
      </c>
      <c r="AV16" s="29" t="s">
        <v>26</v>
      </c>
      <c r="AW16" s="29" t="s">
        <v>27</v>
      </c>
      <c r="AX16" s="27" t="s">
        <v>23</v>
      </c>
      <c r="AY16" s="27" t="s">
        <v>24</v>
      </c>
      <c r="AZ16" s="27" t="s">
        <v>25</v>
      </c>
      <c r="BA16" s="29" t="s">
        <v>26</v>
      </c>
      <c r="BB16" s="29" t="s">
        <v>27</v>
      </c>
      <c r="BC16" s="27" t="s">
        <v>23</v>
      </c>
      <c r="BD16" s="27" t="s">
        <v>24</v>
      </c>
      <c r="BE16" s="27" t="s">
        <v>25</v>
      </c>
      <c r="BF16" s="29" t="s">
        <v>26</v>
      </c>
      <c r="BG16" s="29" t="s">
        <v>27</v>
      </c>
      <c r="BH16" s="27" t="s">
        <v>23</v>
      </c>
      <c r="BI16" s="27" t="s">
        <v>24</v>
      </c>
      <c r="BJ16" s="27" t="s">
        <v>25</v>
      </c>
      <c r="BK16" s="29" t="s">
        <v>26</v>
      </c>
      <c r="BL16" s="29" t="s">
        <v>27</v>
      </c>
      <c r="BM16" s="27" t="s">
        <v>23</v>
      </c>
      <c r="BN16" s="27" t="s">
        <v>24</v>
      </c>
      <c r="BO16" s="27" t="s">
        <v>25</v>
      </c>
      <c r="BP16" s="29" t="s">
        <v>26</v>
      </c>
      <c r="BQ16" s="29" t="s">
        <v>27</v>
      </c>
      <c r="BR16" s="27" t="s">
        <v>23</v>
      </c>
      <c r="BS16" s="27" t="s">
        <v>24</v>
      </c>
      <c r="BT16" s="27" t="s">
        <v>25</v>
      </c>
      <c r="BU16" s="29" t="s">
        <v>26</v>
      </c>
      <c r="BV16" s="27" t="s">
        <v>27</v>
      </c>
      <c r="BW16" s="79"/>
    </row>
    <row r="17" spans="1:75" ht="19.5" customHeight="1" x14ac:dyDescent="0.25">
      <c r="A17" s="26">
        <v>1</v>
      </c>
      <c r="B17" s="54">
        <v>2</v>
      </c>
      <c r="C17" s="54">
        <v>3</v>
      </c>
      <c r="D17" s="26">
        <v>4</v>
      </c>
      <c r="E17" s="26">
        <v>5</v>
      </c>
      <c r="F17" s="26">
        <v>6</v>
      </c>
      <c r="G17" s="26">
        <v>7</v>
      </c>
      <c r="H17" s="26">
        <v>8</v>
      </c>
      <c r="I17" s="26">
        <v>9</v>
      </c>
      <c r="J17" s="26">
        <v>10</v>
      </c>
      <c r="K17" s="26">
        <v>11</v>
      </c>
      <c r="L17" s="26">
        <v>12</v>
      </c>
      <c r="M17" s="26">
        <v>13</v>
      </c>
      <c r="N17" s="26">
        <v>14</v>
      </c>
      <c r="O17" s="26">
        <v>15</v>
      </c>
      <c r="P17" s="2" t="s">
        <v>28</v>
      </c>
      <c r="Q17" s="2" t="s">
        <v>29</v>
      </c>
      <c r="R17" s="2" t="s">
        <v>30</v>
      </c>
      <c r="S17" s="2" t="s">
        <v>31</v>
      </c>
      <c r="T17" s="55">
        <v>17</v>
      </c>
      <c r="U17" s="55">
        <v>18</v>
      </c>
      <c r="V17" s="55">
        <v>19</v>
      </c>
      <c r="W17" s="55">
        <v>20</v>
      </c>
      <c r="X17" s="55">
        <v>21</v>
      </c>
      <c r="Y17" s="33">
        <v>22</v>
      </c>
      <c r="Z17" s="33">
        <v>23</v>
      </c>
      <c r="AA17" s="33">
        <v>24</v>
      </c>
      <c r="AB17" s="40">
        <v>25</v>
      </c>
      <c r="AC17" s="33">
        <v>26</v>
      </c>
      <c r="AD17" s="33">
        <v>27</v>
      </c>
      <c r="AE17" s="33">
        <v>28</v>
      </c>
      <c r="AF17" s="33">
        <v>29</v>
      </c>
      <c r="AG17" s="33">
        <v>30</v>
      </c>
      <c r="AH17" s="33">
        <v>31</v>
      </c>
      <c r="AI17" s="2" t="s">
        <v>32</v>
      </c>
      <c r="AJ17" s="2" t="s">
        <v>33</v>
      </c>
      <c r="AK17" s="2" t="s">
        <v>34</v>
      </c>
      <c r="AL17" s="2" t="s">
        <v>35</v>
      </c>
      <c r="AM17" s="2" t="s">
        <v>36</v>
      </c>
      <c r="AN17" s="2" t="s">
        <v>37</v>
      </c>
      <c r="AO17" s="2" t="s">
        <v>38</v>
      </c>
      <c r="AP17" s="2" t="s">
        <v>39</v>
      </c>
      <c r="AQ17" s="2" t="s">
        <v>40</v>
      </c>
      <c r="AR17" s="2" t="s">
        <v>41</v>
      </c>
      <c r="AS17" s="2" t="s">
        <v>42</v>
      </c>
      <c r="AT17" s="2" t="s">
        <v>43</v>
      </c>
      <c r="AU17" s="2" t="s">
        <v>44</v>
      </c>
      <c r="AV17" s="2" t="s">
        <v>45</v>
      </c>
      <c r="AW17" s="2" t="s">
        <v>46</v>
      </c>
      <c r="AX17" s="2" t="s">
        <v>47</v>
      </c>
      <c r="AY17" s="2" t="s">
        <v>48</v>
      </c>
      <c r="AZ17" s="2" t="s">
        <v>49</v>
      </c>
      <c r="BA17" s="2" t="s">
        <v>50</v>
      </c>
      <c r="BB17" s="2" t="s">
        <v>51</v>
      </c>
      <c r="BC17" s="2" t="s">
        <v>52</v>
      </c>
      <c r="BD17" s="2" t="s">
        <v>53</v>
      </c>
      <c r="BE17" s="2" t="s">
        <v>54</v>
      </c>
      <c r="BF17" s="2" t="s">
        <v>55</v>
      </c>
      <c r="BG17" s="2" t="s">
        <v>56</v>
      </c>
      <c r="BH17" s="2" t="s">
        <v>57</v>
      </c>
      <c r="BI17" s="2" t="s">
        <v>58</v>
      </c>
      <c r="BJ17" s="2" t="s">
        <v>59</v>
      </c>
      <c r="BK17" s="2" t="s">
        <v>60</v>
      </c>
      <c r="BL17" s="2" t="s">
        <v>61</v>
      </c>
      <c r="BM17" s="26">
        <v>33</v>
      </c>
      <c r="BN17" s="26">
        <v>34</v>
      </c>
      <c r="BO17" s="26">
        <v>35</v>
      </c>
      <c r="BP17" s="26">
        <v>36</v>
      </c>
      <c r="BQ17" s="26">
        <v>37</v>
      </c>
      <c r="BR17" s="26">
        <v>38</v>
      </c>
      <c r="BS17" s="26">
        <v>39</v>
      </c>
      <c r="BT17" s="26">
        <v>40</v>
      </c>
      <c r="BU17" s="26">
        <v>41</v>
      </c>
      <c r="BV17" s="26">
        <v>42</v>
      </c>
      <c r="BW17" s="26">
        <v>43</v>
      </c>
    </row>
    <row r="18" spans="1:75" s="12" customFormat="1" ht="31.5" x14ac:dyDescent="0.25">
      <c r="A18" s="5" t="s">
        <v>62</v>
      </c>
      <c r="B18" s="6" t="s">
        <v>63</v>
      </c>
      <c r="C18" s="42" t="s">
        <v>183</v>
      </c>
      <c r="D18" s="16" t="s">
        <v>183</v>
      </c>
      <c r="E18" s="18" t="s">
        <v>183</v>
      </c>
      <c r="F18" s="18" t="s">
        <v>183</v>
      </c>
      <c r="G18" s="16" t="s">
        <v>183</v>
      </c>
      <c r="H18" s="18" t="s">
        <v>183</v>
      </c>
      <c r="I18" s="22">
        <f t="shared" ref="I18:L18" si="0">I19+I20+I21+I22+I23+I24</f>
        <v>0</v>
      </c>
      <c r="J18" s="18" t="s">
        <v>183</v>
      </c>
      <c r="K18" s="22">
        <f t="shared" si="0"/>
        <v>0</v>
      </c>
      <c r="L18" s="22">
        <f t="shared" si="0"/>
        <v>0</v>
      </c>
      <c r="M18" s="18" t="s">
        <v>183</v>
      </c>
      <c r="N18" s="16">
        <v>0</v>
      </c>
      <c r="O18" s="22">
        <f t="shared" ref="O18:P18" si="1">O19+O20+O21+O22+O23+O24</f>
        <v>322.76</v>
      </c>
      <c r="P18" s="22">
        <f t="shared" si="1"/>
        <v>1357.4259999999999</v>
      </c>
      <c r="Q18" s="22">
        <f t="shared" ref="Q18:S18" si="2">Q19+Q20+Q21+Q22+Q23+Q24</f>
        <v>1713.809</v>
      </c>
      <c r="R18" s="22">
        <f t="shared" si="2"/>
        <v>2340.4130000000005</v>
      </c>
      <c r="S18" s="22">
        <f t="shared" si="2"/>
        <v>2478.1990000000001</v>
      </c>
      <c r="T18" s="22">
        <f t="shared" ref="T18:X18" si="3">T19+T20+T21+T22+T23+T24</f>
        <v>3197.0919231600001</v>
      </c>
      <c r="U18" s="22">
        <f t="shared" si="3"/>
        <v>3786.683</v>
      </c>
      <c r="V18" s="22">
        <f t="shared" si="3"/>
        <v>2543.6930000000002</v>
      </c>
      <c r="W18" s="22">
        <f t="shared" si="3"/>
        <v>0</v>
      </c>
      <c r="X18" s="22">
        <f t="shared" si="3"/>
        <v>3156.0129999999999</v>
      </c>
      <c r="Y18" s="21">
        <f t="shared" ref="Y18:Y57" si="4">Z18+AA18+AB18+AC18</f>
        <v>330.64</v>
      </c>
      <c r="Z18" s="22">
        <f t="shared" ref="Z18:AH18" si="5">Z19+Z20+Z21+Z22+Z23+Z24</f>
        <v>0</v>
      </c>
      <c r="AA18" s="22">
        <f t="shared" si="5"/>
        <v>0</v>
      </c>
      <c r="AB18" s="22">
        <f t="shared" si="5"/>
        <v>122.18</v>
      </c>
      <c r="AC18" s="22">
        <f t="shared" si="5"/>
        <v>208.46</v>
      </c>
      <c r="AD18" s="21">
        <f t="shared" ref="AD18:AD57" si="6">AE18+AF18+AG18+AH18</f>
        <v>307.90999999999997</v>
      </c>
      <c r="AE18" s="22">
        <f t="shared" si="5"/>
        <v>0</v>
      </c>
      <c r="AF18" s="22">
        <f t="shared" si="5"/>
        <v>0</v>
      </c>
      <c r="AG18" s="22">
        <f t="shared" si="5"/>
        <v>115.85</v>
      </c>
      <c r="AH18" s="22">
        <f t="shared" si="5"/>
        <v>192.06</v>
      </c>
      <c r="AI18" s="21">
        <f>AJ18+AK18+AL18+AM18</f>
        <v>1313.7250000000001</v>
      </c>
      <c r="AJ18" s="22">
        <f t="shared" ref="AJ18:AK18" si="7">AJ19+AJ20+AJ21+AJ22+AJ23+AJ24</f>
        <v>0</v>
      </c>
      <c r="AK18" s="22">
        <f t="shared" si="7"/>
        <v>0</v>
      </c>
      <c r="AL18" s="22">
        <f>AL19+AL20+AL21+AL22+AL23+AL24</f>
        <v>371.19</v>
      </c>
      <c r="AM18" s="22">
        <f>AM19+AM20+AM21+AM22+AM23+AM24</f>
        <v>942.53500000000008</v>
      </c>
      <c r="AN18" s="21">
        <f>AO18+AP18+AQ18+AR18</f>
        <v>1011.7130000000001</v>
      </c>
      <c r="AO18" s="22">
        <f t="shared" ref="AO18:AP18" si="8">AO19+AO20+AO21+AO22+AO23+AO24</f>
        <v>0</v>
      </c>
      <c r="AP18" s="22">
        <f t="shared" si="8"/>
        <v>0</v>
      </c>
      <c r="AQ18" s="22">
        <f>AQ19+AQ20+AQ21+AQ22+AQ23+AQ24</f>
        <v>356.81000000000006</v>
      </c>
      <c r="AR18" s="22">
        <f>AR19+AR20+AR21+AR22+AR23+AR24</f>
        <v>654.90300000000002</v>
      </c>
      <c r="AS18" s="21">
        <f>AT18+AU18+AV18+AW18</f>
        <v>571.16999999999996</v>
      </c>
      <c r="AT18" s="22">
        <f t="shared" ref="AT18:AU18" si="9">AT19+AT20+AT21+AT22+AT23+AT24</f>
        <v>0</v>
      </c>
      <c r="AU18" s="22">
        <f t="shared" si="9"/>
        <v>0</v>
      </c>
      <c r="AV18" s="22">
        <f>AV19+AV20+AV21+AV22+AV23+AV24</f>
        <v>371.19</v>
      </c>
      <c r="AW18" s="22">
        <f>AW19+AW20+AW21+AW22+AW23+AW24</f>
        <v>199.98</v>
      </c>
      <c r="AX18" s="21">
        <f>AY18+AZ18+BA18+BB18</f>
        <v>1276.088</v>
      </c>
      <c r="AY18" s="22">
        <f t="shared" ref="AY18:AZ18" si="10">AY19+AY20+AY21+AY22+AY23+AY24</f>
        <v>0</v>
      </c>
      <c r="AZ18" s="22">
        <f t="shared" si="10"/>
        <v>0</v>
      </c>
      <c r="BA18" s="22">
        <f>BA19+BA20+BA21+BA22+BA23+BA24</f>
        <v>362.03000000000003</v>
      </c>
      <c r="BB18" s="22">
        <f>BB19+BB20+BB21+BB22+BB23+BB24</f>
        <v>914.05799999999999</v>
      </c>
      <c r="BC18" s="21">
        <f>BD18+BE18+BF18+BG18</f>
        <v>514.84</v>
      </c>
      <c r="BD18" s="22">
        <f t="shared" ref="BD18:BE18" si="11">BD19+BD20+BD21+BD22+BD23+BD24</f>
        <v>0</v>
      </c>
      <c r="BE18" s="22">
        <f t="shared" si="11"/>
        <v>0</v>
      </c>
      <c r="BF18" s="22">
        <f>BF19+BF20+BF21+BF22+BF23+BF24</f>
        <v>371.19000000000005</v>
      </c>
      <c r="BG18" s="22">
        <f>BG19+BG20+BG21+BG22+BG23+BG24</f>
        <v>143.65</v>
      </c>
      <c r="BH18" s="21">
        <f>BI18+BJ18+BK18+BL18</f>
        <v>724.25</v>
      </c>
      <c r="BI18" s="22">
        <f t="shared" ref="BI18:BJ18" si="12">BI19+BI20+BI21+BI22+BI23+BI24</f>
        <v>0</v>
      </c>
      <c r="BJ18" s="22">
        <f t="shared" si="12"/>
        <v>0</v>
      </c>
      <c r="BK18" s="22">
        <f>BK19+BK20+BK21+BK22+BK23+BK24</f>
        <v>362.29999999999995</v>
      </c>
      <c r="BL18" s="22">
        <f>BL19+BL20+BL21+BL22+BL23+BL24</f>
        <v>361.95000000000005</v>
      </c>
      <c r="BM18" s="21">
        <f>BN18+BO18+BP18+BQ18</f>
        <v>2399.7350000000006</v>
      </c>
      <c r="BN18" s="22">
        <f>AJ18+AT18+BD18</f>
        <v>0</v>
      </c>
      <c r="BO18" s="22">
        <f t="shared" ref="BO18:BQ25" si="13">AK18+AU18+BE18</f>
        <v>0</v>
      </c>
      <c r="BP18" s="22">
        <f t="shared" si="13"/>
        <v>1113.5700000000002</v>
      </c>
      <c r="BQ18" s="22">
        <f t="shared" si="13"/>
        <v>1286.1650000000002</v>
      </c>
      <c r="BR18" s="21">
        <f>BS18+BT18+BU18+BV18</f>
        <v>3012.0510000000004</v>
      </c>
      <c r="BS18" s="22">
        <f t="shared" ref="BS18:BV25" si="14">AO18+AY18+BI18</f>
        <v>0</v>
      </c>
      <c r="BT18" s="22">
        <f t="shared" si="14"/>
        <v>0</v>
      </c>
      <c r="BU18" s="22">
        <f t="shared" si="14"/>
        <v>1081.1400000000001</v>
      </c>
      <c r="BV18" s="22">
        <f t="shared" si="14"/>
        <v>1930.9110000000001</v>
      </c>
      <c r="BW18" s="18" t="s">
        <v>178</v>
      </c>
    </row>
    <row r="19" spans="1:75" s="44" customFormat="1" ht="31.5" x14ac:dyDescent="0.25">
      <c r="A19" s="7">
        <v>0.1</v>
      </c>
      <c r="B19" s="8" t="s">
        <v>64</v>
      </c>
      <c r="C19" s="43" t="s">
        <v>65</v>
      </c>
      <c r="D19" s="19" t="s">
        <v>183</v>
      </c>
      <c r="E19" s="19" t="s">
        <v>183</v>
      </c>
      <c r="F19" s="19" t="s">
        <v>183</v>
      </c>
      <c r="G19" s="19" t="s">
        <v>183</v>
      </c>
      <c r="H19" s="19" t="s">
        <v>183</v>
      </c>
      <c r="I19" s="24">
        <v>0</v>
      </c>
      <c r="J19" s="19" t="s">
        <v>183</v>
      </c>
      <c r="K19" s="19">
        <v>0</v>
      </c>
      <c r="L19" s="19">
        <v>0</v>
      </c>
      <c r="M19" s="19" t="s">
        <v>183</v>
      </c>
      <c r="N19" s="24">
        <f t="shared" ref="N19" si="15">N26</f>
        <v>0</v>
      </c>
      <c r="O19" s="24">
        <f t="shared" ref="O19:P19" si="16">O26</f>
        <v>0</v>
      </c>
      <c r="P19" s="24">
        <f t="shared" si="16"/>
        <v>0</v>
      </c>
      <c r="Q19" s="24">
        <f t="shared" ref="Q19:S19" si="17">Q26</f>
        <v>0</v>
      </c>
      <c r="R19" s="24">
        <f t="shared" si="17"/>
        <v>0</v>
      </c>
      <c r="S19" s="24">
        <f t="shared" si="17"/>
        <v>0</v>
      </c>
      <c r="T19" s="24">
        <f t="shared" ref="T19:V19" si="18">T26</f>
        <v>0</v>
      </c>
      <c r="U19" s="24">
        <f t="shared" ref="U19" si="19">U26</f>
        <v>0</v>
      </c>
      <c r="V19" s="24">
        <f t="shared" si="18"/>
        <v>0</v>
      </c>
      <c r="W19" s="24">
        <f t="shared" ref="W19:X19" si="20">W26</f>
        <v>0</v>
      </c>
      <c r="X19" s="24">
        <f t="shared" si="20"/>
        <v>0</v>
      </c>
      <c r="Y19" s="23">
        <f t="shared" si="4"/>
        <v>0</v>
      </c>
      <c r="Z19" s="24">
        <f t="shared" ref="Z19:AC19" si="21">Z26</f>
        <v>0</v>
      </c>
      <c r="AA19" s="24">
        <f t="shared" si="21"/>
        <v>0</v>
      </c>
      <c r="AB19" s="24">
        <f t="shared" si="21"/>
        <v>0</v>
      </c>
      <c r="AC19" s="24">
        <f t="shared" si="21"/>
        <v>0</v>
      </c>
      <c r="AD19" s="23">
        <f t="shared" si="6"/>
        <v>0</v>
      </c>
      <c r="AE19" s="24">
        <f t="shared" ref="AE19:AH19" si="22">AE26</f>
        <v>0</v>
      </c>
      <c r="AF19" s="24">
        <f t="shared" si="22"/>
        <v>0</v>
      </c>
      <c r="AG19" s="24">
        <f t="shared" si="22"/>
        <v>0</v>
      </c>
      <c r="AH19" s="24">
        <f t="shared" si="22"/>
        <v>0</v>
      </c>
      <c r="AI19" s="23">
        <f t="shared" ref="AI19:AI58" si="23">AJ19+AK19+AL19+AM19</f>
        <v>0</v>
      </c>
      <c r="AJ19" s="24">
        <f t="shared" ref="AJ19:AK19" si="24">AJ26</f>
        <v>0</v>
      </c>
      <c r="AK19" s="24">
        <f t="shared" si="24"/>
        <v>0</v>
      </c>
      <c r="AL19" s="24">
        <f>AL26</f>
        <v>0</v>
      </c>
      <c r="AM19" s="24">
        <f>AM26</f>
        <v>0</v>
      </c>
      <c r="AN19" s="23">
        <f t="shared" ref="AN19:AN58" si="25">AO19+AP19+AQ19+AR19</f>
        <v>0</v>
      </c>
      <c r="AO19" s="24">
        <f t="shared" ref="AO19:AP19" si="26">AO26</f>
        <v>0</v>
      </c>
      <c r="AP19" s="24">
        <f t="shared" si="26"/>
        <v>0</v>
      </c>
      <c r="AQ19" s="24">
        <f>AQ26</f>
        <v>0</v>
      </c>
      <c r="AR19" s="24">
        <f>AR26</f>
        <v>0</v>
      </c>
      <c r="AS19" s="23">
        <f t="shared" ref="AS19:AS25" si="27">AT19+AU19+AV19+AW19</f>
        <v>0</v>
      </c>
      <c r="AT19" s="23">
        <v>0</v>
      </c>
      <c r="AU19" s="23">
        <v>0</v>
      </c>
      <c r="AV19" s="24">
        <f>AV26</f>
        <v>0</v>
      </c>
      <c r="AW19" s="24">
        <f t="shared" ref="AW19" si="28">AW26</f>
        <v>0</v>
      </c>
      <c r="AX19" s="23">
        <f t="shared" ref="AX19:AX23" si="29">AY19+AZ19+BA19+BB19</f>
        <v>0</v>
      </c>
      <c r="AY19" s="23">
        <v>0</v>
      </c>
      <c r="AZ19" s="23">
        <v>0</v>
      </c>
      <c r="BA19" s="24">
        <f>BA26</f>
        <v>0</v>
      </c>
      <c r="BB19" s="24">
        <f t="shared" ref="BB19" si="30">BB26</f>
        <v>0</v>
      </c>
      <c r="BC19" s="23">
        <f t="shared" ref="BC19:BC25" si="31">BD19+BE19+BF19+BG19</f>
        <v>0</v>
      </c>
      <c r="BD19" s="24">
        <f t="shared" ref="BD19:BE19" si="32">BD26</f>
        <v>0</v>
      </c>
      <c r="BE19" s="24">
        <f t="shared" si="32"/>
        <v>0</v>
      </c>
      <c r="BF19" s="24">
        <f>BF26</f>
        <v>0</v>
      </c>
      <c r="BG19" s="24">
        <f t="shared" ref="BG19" si="33">BG26</f>
        <v>0</v>
      </c>
      <c r="BH19" s="23">
        <f t="shared" ref="BH19:BH23" si="34">BI19+BJ19+BK19+BL19</f>
        <v>0</v>
      </c>
      <c r="BI19" s="23">
        <v>0</v>
      </c>
      <c r="BJ19" s="23">
        <v>0</v>
      </c>
      <c r="BK19" s="24">
        <f>BK26</f>
        <v>0</v>
      </c>
      <c r="BL19" s="24">
        <f t="shared" ref="BL19" si="35">BL26</f>
        <v>0</v>
      </c>
      <c r="BM19" s="23">
        <f t="shared" ref="BM19:BM25" si="36">BN19+BO19+BP19+BQ19</f>
        <v>0</v>
      </c>
      <c r="BN19" s="24">
        <f t="shared" ref="BN19" si="37">AJ19+AT19+BD19</f>
        <v>0</v>
      </c>
      <c r="BO19" s="24">
        <f t="shared" si="13"/>
        <v>0</v>
      </c>
      <c r="BP19" s="24">
        <f>AL19+AV19+BF19</f>
        <v>0</v>
      </c>
      <c r="BQ19" s="24">
        <f>AM19+AW19+BG19</f>
        <v>0</v>
      </c>
      <c r="BR19" s="23">
        <f t="shared" ref="BR19:BR25" si="38">BS19+BT19+BU19+BV19</f>
        <v>0</v>
      </c>
      <c r="BS19" s="24">
        <f t="shared" si="14"/>
        <v>0</v>
      </c>
      <c r="BT19" s="24">
        <f t="shared" si="14"/>
        <v>0</v>
      </c>
      <c r="BU19" s="24">
        <f t="shared" si="14"/>
        <v>0</v>
      </c>
      <c r="BV19" s="24">
        <f>AR19+BB19+BL19</f>
        <v>0</v>
      </c>
      <c r="BW19" s="18" t="s">
        <v>178</v>
      </c>
    </row>
    <row r="20" spans="1:75" s="44" customFormat="1" ht="31.5" x14ac:dyDescent="0.25">
      <c r="A20" s="7">
        <v>0.2</v>
      </c>
      <c r="B20" s="8" t="s">
        <v>66</v>
      </c>
      <c r="C20" s="43" t="s">
        <v>65</v>
      </c>
      <c r="D20" s="19" t="s">
        <v>183</v>
      </c>
      <c r="E20" s="19" t="s">
        <v>183</v>
      </c>
      <c r="F20" s="19" t="s">
        <v>183</v>
      </c>
      <c r="G20" s="19" t="s">
        <v>183</v>
      </c>
      <c r="H20" s="19" t="s">
        <v>183</v>
      </c>
      <c r="I20" s="24">
        <v>0</v>
      </c>
      <c r="J20" s="19" t="s">
        <v>183</v>
      </c>
      <c r="K20" s="19">
        <v>0</v>
      </c>
      <c r="L20" s="19">
        <v>0</v>
      </c>
      <c r="M20" s="19" t="s">
        <v>183</v>
      </c>
      <c r="N20" s="19">
        <v>0</v>
      </c>
      <c r="O20" s="24">
        <f t="shared" ref="O20:P20" si="39">O31</f>
        <v>66.930000000000007</v>
      </c>
      <c r="P20" s="24">
        <f t="shared" si="39"/>
        <v>1357.4259999999999</v>
      </c>
      <c r="Q20" s="24">
        <f t="shared" ref="Q20:S20" si="40">Q31</f>
        <v>1713.809</v>
      </c>
      <c r="R20" s="24">
        <f t="shared" si="40"/>
        <v>1096.7730000000001</v>
      </c>
      <c r="S20" s="24">
        <f t="shared" si="40"/>
        <v>1185.6790000000001</v>
      </c>
      <c r="T20" s="24">
        <f t="shared" ref="T20:V20" si="41">T31</f>
        <v>1187.0119231599999</v>
      </c>
      <c r="U20" s="24">
        <f t="shared" ref="U20" si="42">U31</f>
        <v>1296.2629999999999</v>
      </c>
      <c r="V20" s="24">
        <f t="shared" si="41"/>
        <v>1077.5530000000001</v>
      </c>
      <c r="W20" s="24">
        <f t="shared" ref="W20:X20" si="43">W31</f>
        <v>0</v>
      </c>
      <c r="X20" s="24">
        <f t="shared" si="43"/>
        <v>1189.3230000000001</v>
      </c>
      <c r="Y20" s="23">
        <f t="shared" si="4"/>
        <v>42.53</v>
      </c>
      <c r="Z20" s="24">
        <f t="shared" ref="Z20:AH20" si="44">Z31</f>
        <v>0</v>
      </c>
      <c r="AA20" s="24">
        <f t="shared" si="44"/>
        <v>0</v>
      </c>
      <c r="AB20" s="24">
        <f t="shared" si="44"/>
        <v>42.53</v>
      </c>
      <c r="AC20" s="24">
        <f t="shared" si="44"/>
        <v>0</v>
      </c>
      <c r="AD20" s="23">
        <f t="shared" si="6"/>
        <v>40.01</v>
      </c>
      <c r="AE20" s="24">
        <f t="shared" ref="AE20:AG20" si="45">AE31</f>
        <v>0</v>
      </c>
      <c r="AF20" s="24">
        <f t="shared" si="45"/>
        <v>0</v>
      </c>
      <c r="AG20" s="24">
        <f t="shared" si="45"/>
        <v>40.01</v>
      </c>
      <c r="AH20" s="24">
        <f t="shared" si="44"/>
        <v>0</v>
      </c>
      <c r="AI20" s="23">
        <f t="shared" si="23"/>
        <v>406.69299999999998</v>
      </c>
      <c r="AJ20" s="24">
        <f t="shared" ref="AJ20:AL20" si="46">AJ31</f>
        <v>0</v>
      </c>
      <c r="AK20" s="24">
        <f t="shared" si="46"/>
        <v>0</v>
      </c>
      <c r="AL20" s="24">
        <f t="shared" si="46"/>
        <v>68.7</v>
      </c>
      <c r="AM20" s="24">
        <f t="shared" ref="AM20" si="47">AM31</f>
        <v>337.99299999999999</v>
      </c>
      <c r="AN20" s="23">
        <f t="shared" si="25"/>
        <v>256.56299999999999</v>
      </c>
      <c r="AO20" s="24">
        <f t="shared" ref="AO20:AR20" si="48">AO31</f>
        <v>0</v>
      </c>
      <c r="AP20" s="24">
        <f t="shared" si="48"/>
        <v>0</v>
      </c>
      <c r="AQ20" s="24">
        <f t="shared" si="48"/>
        <v>67.220000000000013</v>
      </c>
      <c r="AR20" s="24">
        <f t="shared" si="48"/>
        <v>189.34299999999999</v>
      </c>
      <c r="AS20" s="23">
        <f t="shared" si="27"/>
        <v>283.58999999999997</v>
      </c>
      <c r="AT20" s="24">
        <f t="shared" ref="AT20:AW24" si="49">AT31</f>
        <v>0</v>
      </c>
      <c r="AU20" s="24">
        <f t="shared" si="49"/>
        <v>0</v>
      </c>
      <c r="AV20" s="24">
        <f t="shared" si="49"/>
        <v>83.61</v>
      </c>
      <c r="AW20" s="24">
        <f t="shared" si="49"/>
        <v>199.98</v>
      </c>
      <c r="AX20" s="23">
        <f t="shared" si="29"/>
        <v>327.18799999999999</v>
      </c>
      <c r="AY20" s="24">
        <f t="shared" ref="AY20:BB20" si="50">AY31</f>
        <v>0</v>
      </c>
      <c r="AZ20" s="24">
        <f t="shared" si="50"/>
        <v>0</v>
      </c>
      <c r="BA20" s="24">
        <f t="shared" si="50"/>
        <v>83.26</v>
      </c>
      <c r="BB20" s="24">
        <f t="shared" si="50"/>
        <v>243.92799999999997</v>
      </c>
      <c r="BC20" s="23">
        <f t="shared" si="31"/>
        <v>243.31</v>
      </c>
      <c r="BD20" s="24">
        <f t="shared" ref="BD20:BE22" si="51">BD31</f>
        <v>0</v>
      </c>
      <c r="BE20" s="24">
        <f t="shared" si="51"/>
        <v>0</v>
      </c>
      <c r="BF20" s="24">
        <f t="shared" ref="BF20:BG20" si="52">BF31</f>
        <v>99.66</v>
      </c>
      <c r="BG20" s="24">
        <f t="shared" si="52"/>
        <v>143.65</v>
      </c>
      <c r="BH20" s="23">
        <f t="shared" si="34"/>
        <v>461.61</v>
      </c>
      <c r="BI20" s="24">
        <f t="shared" ref="BI20:BL20" si="53">BI31</f>
        <v>0</v>
      </c>
      <c r="BJ20" s="24">
        <f t="shared" si="53"/>
        <v>0</v>
      </c>
      <c r="BK20" s="24">
        <f t="shared" si="53"/>
        <v>99.66</v>
      </c>
      <c r="BL20" s="24">
        <f t="shared" si="53"/>
        <v>361.95000000000005</v>
      </c>
      <c r="BM20" s="23">
        <f t="shared" si="36"/>
        <v>933.59299999999996</v>
      </c>
      <c r="BN20" s="24">
        <f>AJ20+AT20+BD20</f>
        <v>0</v>
      </c>
      <c r="BO20" s="24">
        <f t="shared" si="13"/>
        <v>0</v>
      </c>
      <c r="BP20" s="24">
        <f t="shared" ref="BP20:BQ25" si="54">AL20+AV20+BF20</f>
        <v>251.97</v>
      </c>
      <c r="BQ20" s="24">
        <f t="shared" si="54"/>
        <v>681.62299999999993</v>
      </c>
      <c r="BR20" s="23">
        <f t="shared" si="38"/>
        <v>1045.3610000000001</v>
      </c>
      <c r="BS20" s="24">
        <f t="shared" si="14"/>
        <v>0</v>
      </c>
      <c r="BT20" s="24">
        <f t="shared" si="14"/>
        <v>0</v>
      </c>
      <c r="BU20" s="24">
        <f t="shared" si="14"/>
        <v>250.14000000000001</v>
      </c>
      <c r="BV20" s="24">
        <f t="shared" ref="BV20:BV25" si="55">AR20+BB20+BL20</f>
        <v>795.221</v>
      </c>
      <c r="BW20" s="18" t="s">
        <v>178</v>
      </c>
    </row>
    <row r="21" spans="1:75" s="44" customFormat="1" ht="78.75" x14ac:dyDescent="0.25">
      <c r="A21" s="7">
        <v>0.3</v>
      </c>
      <c r="B21" s="8" t="s">
        <v>67</v>
      </c>
      <c r="C21" s="43" t="s">
        <v>65</v>
      </c>
      <c r="D21" s="19" t="s">
        <v>183</v>
      </c>
      <c r="E21" s="19" t="s">
        <v>183</v>
      </c>
      <c r="F21" s="19" t="s">
        <v>183</v>
      </c>
      <c r="G21" s="19" t="s">
        <v>183</v>
      </c>
      <c r="H21" s="19" t="s">
        <v>183</v>
      </c>
      <c r="I21" s="24">
        <v>0</v>
      </c>
      <c r="J21" s="19" t="s">
        <v>183</v>
      </c>
      <c r="K21" s="24">
        <v>0</v>
      </c>
      <c r="L21" s="24">
        <v>0</v>
      </c>
      <c r="M21" s="19" t="s">
        <v>183</v>
      </c>
      <c r="N21" s="19">
        <v>0</v>
      </c>
      <c r="O21" s="24">
        <f t="shared" ref="O21:P21" si="56">O65</f>
        <v>0</v>
      </c>
      <c r="P21" s="24">
        <f t="shared" si="56"/>
        <v>0</v>
      </c>
      <c r="Q21" s="24">
        <f t="shared" ref="Q21:S21" si="57">Q65</f>
        <v>0</v>
      </c>
      <c r="R21" s="24">
        <f t="shared" si="57"/>
        <v>0</v>
      </c>
      <c r="S21" s="24">
        <f t="shared" si="57"/>
        <v>0</v>
      </c>
      <c r="T21" s="24">
        <f t="shared" ref="T21:V21" si="58">T65</f>
        <v>0</v>
      </c>
      <c r="U21" s="24">
        <f t="shared" ref="U21" si="59">U65</f>
        <v>0</v>
      </c>
      <c r="V21" s="24">
        <f t="shared" si="58"/>
        <v>0</v>
      </c>
      <c r="W21" s="24">
        <f t="shared" ref="W21:X21" si="60">W65</f>
        <v>0</v>
      </c>
      <c r="X21" s="24">
        <f t="shared" si="60"/>
        <v>0</v>
      </c>
      <c r="Y21" s="23">
        <f t="shared" si="4"/>
        <v>0</v>
      </c>
      <c r="Z21" s="24">
        <f t="shared" ref="Z21:AC21" si="61">Z65</f>
        <v>0</v>
      </c>
      <c r="AA21" s="24">
        <f t="shared" si="61"/>
        <v>0</v>
      </c>
      <c r="AB21" s="24">
        <f t="shared" si="61"/>
        <v>0</v>
      </c>
      <c r="AC21" s="24">
        <f t="shared" si="61"/>
        <v>0</v>
      </c>
      <c r="AD21" s="23">
        <f t="shared" si="6"/>
        <v>0</v>
      </c>
      <c r="AE21" s="24">
        <f t="shared" ref="AE21:AH21" si="62">AE65</f>
        <v>0</v>
      </c>
      <c r="AF21" s="24">
        <f t="shared" si="62"/>
        <v>0</v>
      </c>
      <c r="AG21" s="24">
        <f t="shared" si="62"/>
        <v>0</v>
      </c>
      <c r="AH21" s="24">
        <f t="shared" si="62"/>
        <v>0</v>
      </c>
      <c r="AI21" s="23">
        <f t="shared" si="23"/>
        <v>0</v>
      </c>
      <c r="AJ21" s="24">
        <f t="shared" ref="AJ21:AK21" si="63">AJ65</f>
        <v>0</v>
      </c>
      <c r="AK21" s="24">
        <f t="shared" si="63"/>
        <v>0</v>
      </c>
      <c r="AL21" s="24">
        <f>AL65</f>
        <v>0</v>
      </c>
      <c r="AM21" s="24">
        <f>AM65</f>
        <v>0</v>
      </c>
      <c r="AN21" s="23">
        <f t="shared" si="25"/>
        <v>0</v>
      </c>
      <c r="AO21" s="24">
        <f t="shared" ref="AO21:AP21" si="64">AO65</f>
        <v>0</v>
      </c>
      <c r="AP21" s="24">
        <f t="shared" si="64"/>
        <v>0</v>
      </c>
      <c r="AQ21" s="24">
        <f>AQ65</f>
        <v>0</v>
      </c>
      <c r="AR21" s="24">
        <f>AR65</f>
        <v>0</v>
      </c>
      <c r="AS21" s="23">
        <f t="shared" si="27"/>
        <v>0</v>
      </c>
      <c r="AT21" s="24">
        <f t="shared" si="49"/>
        <v>0</v>
      </c>
      <c r="AU21" s="24">
        <f t="shared" si="49"/>
        <v>0</v>
      </c>
      <c r="AV21" s="24">
        <f>AV65</f>
        <v>0</v>
      </c>
      <c r="AW21" s="24">
        <f>AW65</f>
        <v>0</v>
      </c>
      <c r="AX21" s="23">
        <f t="shared" si="29"/>
        <v>0</v>
      </c>
      <c r="AY21" s="24">
        <f t="shared" ref="AY21:AZ21" si="65">AY32</f>
        <v>0</v>
      </c>
      <c r="AZ21" s="24">
        <f t="shared" si="65"/>
        <v>0</v>
      </c>
      <c r="BA21" s="24">
        <f>BA65</f>
        <v>0</v>
      </c>
      <c r="BB21" s="24">
        <f>BB65</f>
        <v>0</v>
      </c>
      <c r="BC21" s="23">
        <f t="shared" si="31"/>
        <v>0</v>
      </c>
      <c r="BD21" s="24">
        <f t="shared" si="51"/>
        <v>0</v>
      </c>
      <c r="BE21" s="24">
        <f t="shared" si="51"/>
        <v>0</v>
      </c>
      <c r="BF21" s="24">
        <f>BF65</f>
        <v>0</v>
      </c>
      <c r="BG21" s="24">
        <f>BG65</f>
        <v>0</v>
      </c>
      <c r="BH21" s="23">
        <f t="shared" si="34"/>
        <v>0</v>
      </c>
      <c r="BI21" s="24">
        <f t="shared" ref="BI21:BJ21" si="66">BI32</f>
        <v>0</v>
      </c>
      <c r="BJ21" s="24">
        <f t="shared" si="66"/>
        <v>0</v>
      </c>
      <c r="BK21" s="24">
        <f>BK65</f>
        <v>0</v>
      </c>
      <c r="BL21" s="24">
        <f>BL65</f>
        <v>0</v>
      </c>
      <c r="BM21" s="23">
        <f t="shared" si="36"/>
        <v>0</v>
      </c>
      <c r="BN21" s="24">
        <f t="shared" ref="BN21:BN24" si="67">AJ21+AT21+BD21</f>
        <v>0</v>
      </c>
      <c r="BO21" s="24">
        <f t="shared" si="13"/>
        <v>0</v>
      </c>
      <c r="BP21" s="24">
        <f t="shared" si="54"/>
        <v>0</v>
      </c>
      <c r="BQ21" s="24">
        <f t="shared" si="54"/>
        <v>0</v>
      </c>
      <c r="BR21" s="23">
        <f t="shared" si="38"/>
        <v>0</v>
      </c>
      <c r="BS21" s="24">
        <f t="shared" si="14"/>
        <v>0</v>
      </c>
      <c r="BT21" s="24">
        <f t="shared" si="14"/>
        <v>0</v>
      </c>
      <c r="BU21" s="24">
        <f t="shared" si="14"/>
        <v>0</v>
      </c>
      <c r="BV21" s="24">
        <f t="shared" si="55"/>
        <v>0</v>
      </c>
      <c r="BW21" s="18" t="s">
        <v>178</v>
      </c>
    </row>
    <row r="22" spans="1:75" s="44" customFormat="1" ht="47.25" x14ac:dyDescent="0.25">
      <c r="A22" s="7">
        <v>0.4</v>
      </c>
      <c r="B22" s="8" t="s">
        <v>68</v>
      </c>
      <c r="C22" s="43" t="s">
        <v>65</v>
      </c>
      <c r="D22" s="19" t="s">
        <v>183</v>
      </c>
      <c r="E22" s="19" t="s">
        <v>183</v>
      </c>
      <c r="F22" s="19" t="s">
        <v>183</v>
      </c>
      <c r="G22" s="19" t="s">
        <v>183</v>
      </c>
      <c r="H22" s="19" t="s">
        <v>183</v>
      </c>
      <c r="I22" s="24">
        <v>0</v>
      </c>
      <c r="J22" s="19" t="s">
        <v>183</v>
      </c>
      <c r="K22" s="19">
        <v>0</v>
      </c>
      <c r="L22" s="19">
        <v>0</v>
      </c>
      <c r="M22" s="19" t="s">
        <v>183</v>
      </c>
      <c r="N22" s="19">
        <v>0</v>
      </c>
      <c r="O22" s="24">
        <f t="shared" ref="O22:P22" si="68">O66</f>
        <v>21.5</v>
      </c>
      <c r="P22" s="24">
        <f t="shared" si="68"/>
        <v>0</v>
      </c>
      <c r="Q22" s="24">
        <f t="shared" ref="Q22:S22" si="69">Q66</f>
        <v>0</v>
      </c>
      <c r="R22" s="24">
        <f t="shared" si="69"/>
        <v>1243.6400000000001</v>
      </c>
      <c r="S22" s="24">
        <f t="shared" si="69"/>
        <v>1292.52</v>
      </c>
      <c r="T22" s="24">
        <f t="shared" ref="T22:V22" si="70">T66</f>
        <v>882.33</v>
      </c>
      <c r="U22" s="24">
        <f t="shared" ref="U22" si="71">U66</f>
        <v>1381.91</v>
      </c>
      <c r="V22" s="24">
        <f t="shared" si="70"/>
        <v>643.25</v>
      </c>
      <c r="W22" s="24">
        <f t="shared" ref="W22:X22" si="72">W66</f>
        <v>0</v>
      </c>
      <c r="X22" s="24">
        <f t="shared" si="72"/>
        <v>1158.9000000000001</v>
      </c>
      <c r="Y22" s="23">
        <f t="shared" si="4"/>
        <v>217.58</v>
      </c>
      <c r="Z22" s="24">
        <f t="shared" ref="Z22:AH22" si="73">Z66</f>
        <v>0</v>
      </c>
      <c r="AA22" s="24">
        <f t="shared" si="73"/>
        <v>0</v>
      </c>
      <c r="AB22" s="24">
        <f t="shared" si="73"/>
        <v>9.1199999999999992</v>
      </c>
      <c r="AC22" s="24">
        <f t="shared" si="73"/>
        <v>208.46</v>
      </c>
      <c r="AD22" s="23">
        <f t="shared" si="6"/>
        <v>201.51</v>
      </c>
      <c r="AE22" s="24">
        <f t="shared" ref="AE22:AG22" si="74">AE66</f>
        <v>0</v>
      </c>
      <c r="AF22" s="24">
        <f t="shared" si="74"/>
        <v>0</v>
      </c>
      <c r="AG22" s="24">
        <f t="shared" si="74"/>
        <v>9.4499999999999993</v>
      </c>
      <c r="AH22" s="24">
        <f t="shared" si="73"/>
        <v>192.06</v>
      </c>
      <c r="AI22" s="23">
        <f t="shared" si="23"/>
        <v>627.04200000000003</v>
      </c>
      <c r="AJ22" s="24">
        <f t="shared" ref="AJ22:AL22" si="75">AJ66</f>
        <v>0</v>
      </c>
      <c r="AK22" s="24">
        <f t="shared" si="75"/>
        <v>0</v>
      </c>
      <c r="AL22" s="24">
        <f t="shared" si="75"/>
        <v>22.5</v>
      </c>
      <c r="AM22" s="24">
        <f t="shared" ref="AM22" si="76">AM66</f>
        <v>604.54200000000003</v>
      </c>
      <c r="AN22" s="23">
        <f t="shared" si="25"/>
        <v>472.48</v>
      </c>
      <c r="AO22" s="24">
        <f t="shared" ref="AO22:AR22" si="77">AO66</f>
        <v>0</v>
      </c>
      <c r="AP22" s="24">
        <f t="shared" si="77"/>
        <v>0</v>
      </c>
      <c r="AQ22" s="24">
        <f t="shared" si="77"/>
        <v>6.92</v>
      </c>
      <c r="AR22" s="24">
        <f t="shared" si="77"/>
        <v>465.56</v>
      </c>
      <c r="AS22" s="23">
        <f t="shared" si="27"/>
        <v>16.21</v>
      </c>
      <c r="AT22" s="24">
        <f t="shared" si="49"/>
        <v>0</v>
      </c>
      <c r="AU22" s="24">
        <f t="shared" si="49"/>
        <v>0</v>
      </c>
      <c r="AV22" s="24">
        <f t="shared" ref="AV22:AW22" si="78">AV66</f>
        <v>16.21</v>
      </c>
      <c r="AW22" s="24">
        <f t="shared" si="78"/>
        <v>0</v>
      </c>
      <c r="AX22" s="23">
        <f t="shared" si="29"/>
        <v>686.42</v>
      </c>
      <c r="AY22" s="24">
        <f t="shared" ref="AY22:AZ22" si="79">AY33</f>
        <v>0</v>
      </c>
      <c r="AZ22" s="24">
        <f t="shared" si="79"/>
        <v>0</v>
      </c>
      <c r="BA22" s="24">
        <f t="shared" ref="BA22:BB22" si="80">BA66</f>
        <v>26.29</v>
      </c>
      <c r="BB22" s="24">
        <f t="shared" si="80"/>
        <v>660.13</v>
      </c>
      <c r="BC22" s="23">
        <f t="shared" si="31"/>
        <v>0</v>
      </c>
      <c r="BD22" s="24">
        <f t="shared" si="51"/>
        <v>0</v>
      </c>
      <c r="BE22" s="24">
        <f t="shared" si="51"/>
        <v>0</v>
      </c>
      <c r="BF22" s="24">
        <f t="shared" ref="BF22:BG22" si="81">BF66</f>
        <v>0</v>
      </c>
      <c r="BG22" s="24">
        <f t="shared" si="81"/>
        <v>0</v>
      </c>
      <c r="BH22" s="23">
        <f t="shared" si="34"/>
        <v>0</v>
      </c>
      <c r="BI22" s="24">
        <f t="shared" ref="BI22:BJ22" si="82">BI33</f>
        <v>0</v>
      </c>
      <c r="BJ22" s="24">
        <f t="shared" si="82"/>
        <v>0</v>
      </c>
      <c r="BK22" s="24">
        <f t="shared" ref="BK22:BL22" si="83">BK66</f>
        <v>0</v>
      </c>
      <c r="BL22" s="24">
        <f t="shared" si="83"/>
        <v>0</v>
      </c>
      <c r="BM22" s="23">
        <f t="shared" si="36"/>
        <v>643.25200000000007</v>
      </c>
      <c r="BN22" s="24">
        <f t="shared" si="67"/>
        <v>0</v>
      </c>
      <c r="BO22" s="24">
        <f t="shared" si="13"/>
        <v>0</v>
      </c>
      <c r="BP22" s="24">
        <f t="shared" si="54"/>
        <v>38.71</v>
      </c>
      <c r="BQ22" s="24">
        <f t="shared" si="54"/>
        <v>604.54200000000003</v>
      </c>
      <c r="BR22" s="23">
        <f t="shared" si="38"/>
        <v>1158.9000000000001</v>
      </c>
      <c r="BS22" s="24">
        <f t="shared" si="14"/>
        <v>0</v>
      </c>
      <c r="BT22" s="24">
        <f t="shared" si="14"/>
        <v>0</v>
      </c>
      <c r="BU22" s="24">
        <f t="shared" si="14"/>
        <v>33.21</v>
      </c>
      <c r="BV22" s="24">
        <f t="shared" si="55"/>
        <v>1125.69</v>
      </c>
      <c r="BW22" s="18" t="s">
        <v>178</v>
      </c>
    </row>
    <row r="23" spans="1:75" s="44" customFormat="1" ht="47.25" x14ac:dyDescent="0.25">
      <c r="A23" s="7">
        <v>0.5</v>
      </c>
      <c r="B23" s="8" t="s">
        <v>69</v>
      </c>
      <c r="C23" s="43" t="s">
        <v>65</v>
      </c>
      <c r="D23" s="19" t="s">
        <v>183</v>
      </c>
      <c r="E23" s="19" t="s">
        <v>183</v>
      </c>
      <c r="F23" s="19" t="s">
        <v>183</v>
      </c>
      <c r="G23" s="19" t="s">
        <v>183</v>
      </c>
      <c r="H23" s="19" t="s">
        <v>183</v>
      </c>
      <c r="I23" s="24">
        <v>0</v>
      </c>
      <c r="J23" s="19" t="s">
        <v>183</v>
      </c>
      <c r="K23" s="19">
        <v>0</v>
      </c>
      <c r="L23" s="19">
        <v>0</v>
      </c>
      <c r="M23" s="19" t="s">
        <v>183</v>
      </c>
      <c r="N23" s="19">
        <v>0</v>
      </c>
      <c r="O23" s="24">
        <f t="shared" ref="O23:P23" si="84">O71</f>
        <v>0</v>
      </c>
      <c r="P23" s="24">
        <f t="shared" si="84"/>
        <v>0</v>
      </c>
      <c r="Q23" s="24">
        <f t="shared" ref="Q23:S23" si="85">Q71</f>
        <v>0</v>
      </c>
      <c r="R23" s="24">
        <f t="shared" si="85"/>
        <v>0</v>
      </c>
      <c r="S23" s="24">
        <f t="shared" si="85"/>
        <v>0</v>
      </c>
      <c r="T23" s="24">
        <f t="shared" ref="T23:V23" si="86">T71</f>
        <v>0</v>
      </c>
      <c r="U23" s="24">
        <f t="shared" ref="U23" si="87">U71</f>
        <v>0</v>
      </c>
      <c r="V23" s="24">
        <f t="shared" si="86"/>
        <v>0</v>
      </c>
      <c r="W23" s="24">
        <f t="shared" ref="W23:X23" si="88">W71</f>
        <v>0</v>
      </c>
      <c r="X23" s="24">
        <f t="shared" si="88"/>
        <v>0</v>
      </c>
      <c r="Y23" s="23">
        <f t="shared" si="4"/>
        <v>0</v>
      </c>
      <c r="Z23" s="24">
        <f t="shared" ref="Z23:AH24" si="89">Z71</f>
        <v>0</v>
      </c>
      <c r="AA23" s="24">
        <f t="shared" si="89"/>
        <v>0</v>
      </c>
      <c r="AB23" s="24">
        <f t="shared" si="89"/>
        <v>0</v>
      </c>
      <c r="AC23" s="24">
        <f t="shared" si="89"/>
        <v>0</v>
      </c>
      <c r="AD23" s="23">
        <f t="shared" si="6"/>
        <v>0</v>
      </c>
      <c r="AE23" s="24">
        <f t="shared" ref="AE23:AG23" si="90">AE71</f>
        <v>0</v>
      </c>
      <c r="AF23" s="24">
        <f t="shared" si="90"/>
        <v>0</v>
      </c>
      <c r="AG23" s="24">
        <f t="shared" si="90"/>
        <v>0</v>
      </c>
      <c r="AH23" s="24">
        <f t="shared" si="89"/>
        <v>0</v>
      </c>
      <c r="AI23" s="23">
        <f t="shared" si="23"/>
        <v>0</v>
      </c>
      <c r="AJ23" s="24">
        <f t="shared" ref="AJ23:AL24" si="91">AJ71</f>
        <v>0</v>
      </c>
      <c r="AK23" s="24">
        <f t="shared" si="91"/>
        <v>0</v>
      </c>
      <c r="AL23" s="24">
        <f t="shared" si="91"/>
        <v>0</v>
      </c>
      <c r="AM23" s="24">
        <f t="shared" ref="AM23" si="92">AM71</f>
        <v>0</v>
      </c>
      <c r="AN23" s="23">
        <f t="shared" si="25"/>
        <v>0</v>
      </c>
      <c r="AO23" s="24">
        <f t="shared" ref="AO23:AR24" si="93">AO71</f>
        <v>0</v>
      </c>
      <c r="AP23" s="24">
        <f t="shared" si="93"/>
        <v>0</v>
      </c>
      <c r="AQ23" s="24">
        <f t="shared" si="93"/>
        <v>0</v>
      </c>
      <c r="AR23" s="24">
        <f t="shared" si="93"/>
        <v>0</v>
      </c>
      <c r="AS23" s="23">
        <f t="shared" si="27"/>
        <v>0</v>
      </c>
      <c r="AT23" s="24">
        <f t="shared" si="49"/>
        <v>0</v>
      </c>
      <c r="AU23" s="24">
        <f t="shared" si="49"/>
        <v>0</v>
      </c>
      <c r="AV23" s="24">
        <f t="shared" ref="AV23:AW24" si="94">AV71</f>
        <v>0</v>
      </c>
      <c r="AW23" s="24">
        <f t="shared" si="94"/>
        <v>0</v>
      </c>
      <c r="AX23" s="23">
        <f t="shared" si="29"/>
        <v>0</v>
      </c>
      <c r="AY23" s="24">
        <f t="shared" ref="AY23:AZ23" si="95">AY34</f>
        <v>0</v>
      </c>
      <c r="AZ23" s="24">
        <f t="shared" si="95"/>
        <v>0</v>
      </c>
      <c r="BA23" s="24">
        <f t="shared" ref="BA23:BB24" si="96">BA71</f>
        <v>0</v>
      </c>
      <c r="BB23" s="24">
        <f t="shared" si="96"/>
        <v>0</v>
      </c>
      <c r="BC23" s="23">
        <f t="shared" si="31"/>
        <v>0</v>
      </c>
      <c r="BD23" s="24">
        <f t="shared" ref="BD23:BE24" si="97">BD71</f>
        <v>0</v>
      </c>
      <c r="BE23" s="24">
        <f t="shared" si="97"/>
        <v>0</v>
      </c>
      <c r="BF23" s="24">
        <f t="shared" ref="BF23:BG24" si="98">BF71</f>
        <v>0</v>
      </c>
      <c r="BG23" s="24">
        <f t="shared" si="98"/>
        <v>0</v>
      </c>
      <c r="BH23" s="23">
        <f t="shared" si="34"/>
        <v>0</v>
      </c>
      <c r="BI23" s="24">
        <f t="shared" ref="BI23:BJ23" si="99">BI34</f>
        <v>0</v>
      </c>
      <c r="BJ23" s="24">
        <f t="shared" si="99"/>
        <v>0</v>
      </c>
      <c r="BK23" s="24">
        <f t="shared" ref="BK23:BL24" si="100">BK71</f>
        <v>0</v>
      </c>
      <c r="BL23" s="24">
        <f t="shared" si="100"/>
        <v>0</v>
      </c>
      <c r="BM23" s="23">
        <f t="shared" si="36"/>
        <v>0</v>
      </c>
      <c r="BN23" s="24">
        <f t="shared" si="67"/>
        <v>0</v>
      </c>
      <c r="BO23" s="24">
        <f t="shared" si="13"/>
        <v>0</v>
      </c>
      <c r="BP23" s="24">
        <f t="shared" si="54"/>
        <v>0</v>
      </c>
      <c r="BQ23" s="24">
        <f t="shared" si="54"/>
        <v>0</v>
      </c>
      <c r="BR23" s="23">
        <f t="shared" si="38"/>
        <v>0</v>
      </c>
      <c r="BS23" s="24">
        <f t="shared" si="14"/>
        <v>0</v>
      </c>
      <c r="BT23" s="24">
        <f t="shared" si="14"/>
        <v>0</v>
      </c>
      <c r="BU23" s="24">
        <f t="shared" si="14"/>
        <v>0</v>
      </c>
      <c r="BV23" s="24">
        <f t="shared" si="55"/>
        <v>0</v>
      </c>
      <c r="BW23" s="18" t="s">
        <v>178</v>
      </c>
    </row>
    <row r="24" spans="1:75" s="44" customFormat="1" ht="31.5" x14ac:dyDescent="0.25">
      <c r="A24" s="7">
        <v>0.6</v>
      </c>
      <c r="B24" s="8" t="s">
        <v>70</v>
      </c>
      <c r="C24" s="43" t="s">
        <v>65</v>
      </c>
      <c r="D24" s="19" t="s">
        <v>183</v>
      </c>
      <c r="E24" s="19" t="s">
        <v>183</v>
      </c>
      <c r="F24" s="19" t="s">
        <v>183</v>
      </c>
      <c r="G24" s="19" t="s">
        <v>183</v>
      </c>
      <c r="H24" s="19" t="s">
        <v>183</v>
      </c>
      <c r="I24" s="24">
        <v>0</v>
      </c>
      <c r="J24" s="19" t="s">
        <v>183</v>
      </c>
      <c r="K24" s="19">
        <v>0</v>
      </c>
      <c r="L24" s="19">
        <v>0</v>
      </c>
      <c r="M24" s="19" t="s">
        <v>183</v>
      </c>
      <c r="N24" s="19">
        <v>0</v>
      </c>
      <c r="O24" s="24">
        <f t="shared" ref="O24:P24" si="101">O72</f>
        <v>234.32999999999998</v>
      </c>
      <c r="P24" s="24">
        <f t="shared" si="101"/>
        <v>0</v>
      </c>
      <c r="Q24" s="24">
        <f t="shared" ref="Q24:S24" si="102">Q72</f>
        <v>0</v>
      </c>
      <c r="R24" s="24">
        <f t="shared" si="102"/>
        <v>0</v>
      </c>
      <c r="S24" s="24">
        <f t="shared" si="102"/>
        <v>0</v>
      </c>
      <c r="T24" s="24">
        <f t="shared" ref="T24:V24" si="103">T72</f>
        <v>1127.75</v>
      </c>
      <c r="U24" s="24">
        <f t="shared" ref="U24" si="104">U72</f>
        <v>1108.51</v>
      </c>
      <c r="V24" s="24">
        <f t="shared" si="103"/>
        <v>822.89</v>
      </c>
      <c r="W24" s="24">
        <f t="shared" ref="W24:X24" si="105">W72</f>
        <v>0</v>
      </c>
      <c r="X24" s="24">
        <f t="shared" si="105"/>
        <v>807.79</v>
      </c>
      <c r="Y24" s="23">
        <f t="shared" si="4"/>
        <v>70.53</v>
      </c>
      <c r="Z24" s="24">
        <f t="shared" ref="Z24:AB24" si="106">Z72</f>
        <v>0</v>
      </c>
      <c r="AA24" s="24">
        <f t="shared" si="106"/>
        <v>0</v>
      </c>
      <c r="AB24" s="24">
        <f t="shared" si="106"/>
        <v>70.53</v>
      </c>
      <c r="AC24" s="24">
        <f t="shared" si="89"/>
        <v>0</v>
      </c>
      <c r="AD24" s="23">
        <f t="shared" si="6"/>
        <v>66.39</v>
      </c>
      <c r="AE24" s="24">
        <f t="shared" ref="AE24:AG24" si="107">AE72</f>
        <v>0</v>
      </c>
      <c r="AF24" s="24">
        <f t="shared" si="107"/>
        <v>0</v>
      </c>
      <c r="AG24" s="24">
        <f t="shared" si="107"/>
        <v>66.39</v>
      </c>
      <c r="AH24" s="24">
        <f t="shared" si="89"/>
        <v>0</v>
      </c>
      <c r="AI24" s="23">
        <f t="shared" si="23"/>
        <v>279.99</v>
      </c>
      <c r="AJ24" s="24">
        <f t="shared" si="91"/>
        <v>0</v>
      </c>
      <c r="AK24" s="24">
        <f t="shared" si="91"/>
        <v>0</v>
      </c>
      <c r="AL24" s="24">
        <f t="shared" si="91"/>
        <v>279.99</v>
      </c>
      <c r="AM24" s="24">
        <f t="shared" ref="AM24" si="108">AM72</f>
        <v>0</v>
      </c>
      <c r="AN24" s="23">
        <f t="shared" si="25"/>
        <v>282.67</v>
      </c>
      <c r="AO24" s="24">
        <f t="shared" ref="AO24:AQ24" si="109">AO72</f>
        <v>0</v>
      </c>
      <c r="AP24" s="24">
        <f t="shared" si="109"/>
        <v>0</v>
      </c>
      <c r="AQ24" s="24">
        <f t="shared" si="109"/>
        <v>282.67</v>
      </c>
      <c r="AR24" s="24">
        <f t="shared" si="93"/>
        <v>0</v>
      </c>
      <c r="AS24" s="23">
        <f>AT24+AU24+AV24+AW24</f>
        <v>271.37</v>
      </c>
      <c r="AT24" s="24">
        <f t="shared" si="49"/>
        <v>0</v>
      </c>
      <c r="AU24" s="24">
        <f t="shared" si="49"/>
        <v>0</v>
      </c>
      <c r="AV24" s="24">
        <f t="shared" si="94"/>
        <v>271.37</v>
      </c>
      <c r="AW24" s="24">
        <f t="shared" si="94"/>
        <v>0</v>
      </c>
      <c r="AX24" s="23">
        <f>AY24+AZ24+BA24+BB24</f>
        <v>262.48</v>
      </c>
      <c r="AY24" s="24">
        <f t="shared" ref="AY24:AZ24" si="110">AY35</f>
        <v>0</v>
      </c>
      <c r="AZ24" s="24">
        <f t="shared" si="110"/>
        <v>0</v>
      </c>
      <c r="BA24" s="24">
        <f t="shared" si="96"/>
        <v>252.48000000000002</v>
      </c>
      <c r="BB24" s="24">
        <f t="shared" si="96"/>
        <v>10</v>
      </c>
      <c r="BC24" s="23">
        <f t="shared" si="31"/>
        <v>271.53000000000003</v>
      </c>
      <c r="BD24" s="24">
        <f t="shared" si="97"/>
        <v>0</v>
      </c>
      <c r="BE24" s="24">
        <f t="shared" si="97"/>
        <v>0</v>
      </c>
      <c r="BF24" s="24">
        <f t="shared" si="98"/>
        <v>271.53000000000003</v>
      </c>
      <c r="BG24" s="24">
        <f>BG72</f>
        <v>0</v>
      </c>
      <c r="BH24" s="23">
        <f>BI24+BJ24+BK24+BL24</f>
        <v>262.64</v>
      </c>
      <c r="BI24" s="24">
        <f t="shared" ref="BI24:BJ24" si="111">BI35</f>
        <v>0</v>
      </c>
      <c r="BJ24" s="24">
        <f t="shared" si="111"/>
        <v>0</v>
      </c>
      <c r="BK24" s="24">
        <f t="shared" si="100"/>
        <v>262.64</v>
      </c>
      <c r="BL24" s="24">
        <f t="shared" si="100"/>
        <v>0</v>
      </c>
      <c r="BM24" s="23">
        <f t="shared" si="36"/>
        <v>822.8900000000001</v>
      </c>
      <c r="BN24" s="24">
        <f t="shared" si="67"/>
        <v>0</v>
      </c>
      <c r="BO24" s="24">
        <f t="shared" si="13"/>
        <v>0</v>
      </c>
      <c r="BP24" s="24">
        <f t="shared" si="54"/>
        <v>822.8900000000001</v>
      </c>
      <c r="BQ24" s="24">
        <f t="shared" si="54"/>
        <v>0</v>
      </c>
      <c r="BR24" s="23">
        <f t="shared" si="38"/>
        <v>807.79000000000008</v>
      </c>
      <c r="BS24" s="24">
        <f t="shared" si="14"/>
        <v>0</v>
      </c>
      <c r="BT24" s="24">
        <f t="shared" si="14"/>
        <v>0</v>
      </c>
      <c r="BU24" s="24">
        <f t="shared" si="14"/>
        <v>797.79000000000008</v>
      </c>
      <c r="BV24" s="24">
        <f t="shared" si="55"/>
        <v>10</v>
      </c>
      <c r="BW24" s="18" t="s">
        <v>178</v>
      </c>
    </row>
    <row r="25" spans="1:75" s="12" customFormat="1" x14ac:dyDescent="0.25">
      <c r="A25" s="9">
        <v>1</v>
      </c>
      <c r="B25" s="6" t="s">
        <v>179</v>
      </c>
      <c r="C25" s="11" t="s">
        <v>183</v>
      </c>
      <c r="D25" s="16" t="s">
        <v>183</v>
      </c>
      <c r="E25" s="16" t="s">
        <v>183</v>
      </c>
      <c r="F25" s="16" t="s">
        <v>183</v>
      </c>
      <c r="G25" s="16" t="s">
        <v>183</v>
      </c>
      <c r="H25" s="16" t="s">
        <v>183</v>
      </c>
      <c r="I25" s="21" t="s">
        <v>183</v>
      </c>
      <c r="J25" s="16" t="s">
        <v>183</v>
      </c>
      <c r="K25" s="16" t="s">
        <v>183</v>
      </c>
      <c r="L25" s="16" t="s">
        <v>183</v>
      </c>
      <c r="M25" s="16" t="s">
        <v>183</v>
      </c>
      <c r="N25" s="16">
        <v>0</v>
      </c>
      <c r="O25" s="21">
        <f t="shared" ref="O25:X25" si="112">O26+O31+O65+O66+O71+O72</f>
        <v>322.76</v>
      </c>
      <c r="P25" s="21">
        <f t="shared" si="112"/>
        <v>1357.4259999999999</v>
      </c>
      <c r="Q25" s="21">
        <f t="shared" si="112"/>
        <v>1713.809</v>
      </c>
      <c r="R25" s="21">
        <f t="shared" si="112"/>
        <v>2340.4130000000005</v>
      </c>
      <c r="S25" s="21">
        <f t="shared" si="112"/>
        <v>2478.1990000000001</v>
      </c>
      <c r="T25" s="21">
        <f t="shared" si="112"/>
        <v>3197.0919231600001</v>
      </c>
      <c r="U25" s="21">
        <f t="shared" si="112"/>
        <v>3786.683</v>
      </c>
      <c r="V25" s="21">
        <f t="shared" si="112"/>
        <v>2543.6930000000002</v>
      </c>
      <c r="W25" s="21">
        <f t="shared" si="112"/>
        <v>0</v>
      </c>
      <c r="X25" s="21">
        <f t="shared" si="112"/>
        <v>3156.0129999999999</v>
      </c>
      <c r="Y25" s="21">
        <f t="shared" si="4"/>
        <v>330.64</v>
      </c>
      <c r="Z25" s="21">
        <f>Z26+Z31+Z65+Z66+Z71+Z72</f>
        <v>0</v>
      </c>
      <c r="AA25" s="21">
        <f>AA26+AA31+AA65+AA66+AA71+AA72</f>
        <v>0</v>
      </c>
      <c r="AB25" s="21">
        <f>AB26+AB31+AB65+AB66+AB71+AB72</f>
        <v>122.18</v>
      </c>
      <c r="AC25" s="21">
        <f>AC26+AC31+AC65+AC66+AC71+AC72</f>
        <v>208.46</v>
      </c>
      <c r="AD25" s="21">
        <f t="shared" si="6"/>
        <v>307.90999999999997</v>
      </c>
      <c r="AE25" s="21">
        <f>AE26+AE31+AE65+AE66+AE71+AE72</f>
        <v>0</v>
      </c>
      <c r="AF25" s="21">
        <f>AF26+AF31+AF65+AF66+AF71+AF72</f>
        <v>0</v>
      </c>
      <c r="AG25" s="21">
        <f>AG26+AG31+AG65+AG66+AG71+AG72</f>
        <v>115.85</v>
      </c>
      <c r="AH25" s="21">
        <f>AH26+AH31+AH65+AH66+AH71+AH72</f>
        <v>192.06</v>
      </c>
      <c r="AI25" s="21">
        <f t="shared" si="23"/>
        <v>1313.7250000000001</v>
      </c>
      <c r="AJ25" s="21">
        <f>AJ26+AJ31+AJ65+AJ66+AJ71+AJ72</f>
        <v>0</v>
      </c>
      <c r="AK25" s="21">
        <f>AK26+AK31+AK65+AK66+AK71+AK72</f>
        <v>0</v>
      </c>
      <c r="AL25" s="21">
        <f>AL26+AL31+AL65+AL66+AL71+AL72</f>
        <v>371.19</v>
      </c>
      <c r="AM25" s="21">
        <f>AM26+AM31+AM65+AM66+AM71+AM72</f>
        <v>942.53500000000008</v>
      </c>
      <c r="AN25" s="21">
        <f t="shared" si="25"/>
        <v>1011.7130000000001</v>
      </c>
      <c r="AO25" s="21">
        <f>AO26+AO31+AO65+AO66+AO71+AO72</f>
        <v>0</v>
      </c>
      <c r="AP25" s="21">
        <f>AP26+AP31+AP65+AP66+AP71+AP72</f>
        <v>0</v>
      </c>
      <c r="AQ25" s="21">
        <f>AQ26+AQ31+AQ65+AQ66+AQ71+AQ72</f>
        <v>356.81000000000006</v>
      </c>
      <c r="AR25" s="21">
        <f>AR26+AR31+AR65+AR66+AR71+AR72</f>
        <v>654.90300000000002</v>
      </c>
      <c r="AS25" s="21">
        <f t="shared" si="27"/>
        <v>571.16999999999996</v>
      </c>
      <c r="AT25" s="21">
        <f>AT26+AT31+AT65+AT66+AT71+AT72</f>
        <v>0</v>
      </c>
      <c r="AU25" s="21">
        <f>AU26+AU31+AU65+AU66+AU71+AU72</f>
        <v>0</v>
      </c>
      <c r="AV25" s="21">
        <f>AV26+AV31+AV65+AV66+AV71+AV72</f>
        <v>371.19</v>
      </c>
      <c r="AW25" s="21">
        <f>AW26+AW31+AW65+AW66+AW71+AW72</f>
        <v>199.98</v>
      </c>
      <c r="AX25" s="21">
        <f t="shared" ref="AX25" si="113">AY25+AZ25+BA25+BB25</f>
        <v>1276.088</v>
      </c>
      <c r="AY25" s="21">
        <f>AY26+AY31+AY65+AY66+AY71+AY72</f>
        <v>0</v>
      </c>
      <c r="AZ25" s="21">
        <f>AZ26+AZ31+AZ65+AZ66+AZ71+AZ72</f>
        <v>0</v>
      </c>
      <c r="BA25" s="21">
        <f>BA26+BA31+BA65+BA66+BA71+BA72</f>
        <v>362.03000000000003</v>
      </c>
      <c r="BB25" s="21">
        <f>BB26+BB31+BB65+BB66+BB71+BB72</f>
        <v>914.05799999999999</v>
      </c>
      <c r="BC25" s="21">
        <f t="shared" si="31"/>
        <v>514.84</v>
      </c>
      <c r="BD25" s="21">
        <f>BD26+BD31+BD65+BD66+BD71+BD72</f>
        <v>0</v>
      </c>
      <c r="BE25" s="21">
        <f>BE26+BE31+BE65+BE66+BE71+BE72</f>
        <v>0</v>
      </c>
      <c r="BF25" s="21">
        <f>BF26+BF31+BF65+BF66+BF71+BF72</f>
        <v>371.19000000000005</v>
      </c>
      <c r="BG25" s="21">
        <f>BG26+BG31+BG65+BG66+BG71+BG72</f>
        <v>143.65</v>
      </c>
      <c r="BH25" s="21">
        <f t="shared" ref="BH25" si="114">BI25+BJ25+BK25+BL25</f>
        <v>724.25</v>
      </c>
      <c r="BI25" s="21">
        <f>BI26+BI31+BI65+BI66+BI71+BI72</f>
        <v>0</v>
      </c>
      <c r="BJ25" s="21">
        <f>BJ26+BJ31+BJ65+BJ66+BJ71+BJ72</f>
        <v>0</v>
      </c>
      <c r="BK25" s="21">
        <f>BK26+BK31+BK65+BK66+BK71+BK72</f>
        <v>362.29999999999995</v>
      </c>
      <c r="BL25" s="21">
        <f>BL26+BL31+BL65+BL66+BL71+BL72</f>
        <v>361.95000000000005</v>
      </c>
      <c r="BM25" s="21">
        <f t="shared" si="36"/>
        <v>2399.7350000000006</v>
      </c>
      <c r="BN25" s="22">
        <f>AJ25+AT25+BD25</f>
        <v>0</v>
      </c>
      <c r="BO25" s="22">
        <f t="shared" si="13"/>
        <v>0</v>
      </c>
      <c r="BP25" s="22">
        <f t="shared" si="54"/>
        <v>1113.5700000000002</v>
      </c>
      <c r="BQ25" s="22">
        <f t="shared" si="54"/>
        <v>1286.1650000000002</v>
      </c>
      <c r="BR25" s="21">
        <f t="shared" si="38"/>
        <v>3012.0510000000004</v>
      </c>
      <c r="BS25" s="22">
        <f t="shared" si="14"/>
        <v>0</v>
      </c>
      <c r="BT25" s="22">
        <f t="shared" si="14"/>
        <v>0</v>
      </c>
      <c r="BU25" s="22">
        <f t="shared" si="14"/>
        <v>1081.1400000000001</v>
      </c>
      <c r="BV25" s="22">
        <f t="shared" si="55"/>
        <v>1930.9110000000001</v>
      </c>
      <c r="BW25" s="18" t="s">
        <v>178</v>
      </c>
    </row>
    <row r="26" spans="1:75" s="12" customFormat="1" ht="31.5" x14ac:dyDescent="0.25">
      <c r="A26" s="9">
        <v>1.1000000000000001</v>
      </c>
      <c r="B26" s="6" t="s">
        <v>71</v>
      </c>
      <c r="C26" s="42" t="s">
        <v>65</v>
      </c>
      <c r="D26" s="16" t="s">
        <v>183</v>
      </c>
      <c r="E26" s="16" t="s">
        <v>183</v>
      </c>
      <c r="F26" s="16" t="s">
        <v>183</v>
      </c>
      <c r="G26" s="16" t="s">
        <v>183</v>
      </c>
      <c r="H26" s="16" t="s">
        <v>183</v>
      </c>
      <c r="I26" s="16" t="s">
        <v>183</v>
      </c>
      <c r="J26" s="16" t="s">
        <v>183</v>
      </c>
      <c r="K26" s="16" t="s">
        <v>183</v>
      </c>
      <c r="L26" s="16" t="s">
        <v>183</v>
      </c>
      <c r="M26" s="16" t="s">
        <v>183</v>
      </c>
      <c r="N26" s="21">
        <f t="shared" ref="N26:X26" si="115">N27+N28+N29+N30</f>
        <v>0</v>
      </c>
      <c r="O26" s="21">
        <f t="shared" si="115"/>
        <v>0</v>
      </c>
      <c r="P26" s="21">
        <f t="shared" si="115"/>
        <v>0</v>
      </c>
      <c r="Q26" s="21">
        <f t="shared" si="115"/>
        <v>0</v>
      </c>
      <c r="R26" s="21">
        <f t="shared" si="115"/>
        <v>0</v>
      </c>
      <c r="S26" s="21">
        <f t="shared" si="115"/>
        <v>0</v>
      </c>
      <c r="T26" s="21">
        <f t="shared" si="115"/>
        <v>0</v>
      </c>
      <c r="U26" s="21">
        <f t="shared" si="115"/>
        <v>0</v>
      </c>
      <c r="V26" s="21">
        <f t="shared" si="115"/>
        <v>0</v>
      </c>
      <c r="W26" s="21">
        <f t="shared" si="115"/>
        <v>0</v>
      </c>
      <c r="X26" s="21">
        <f t="shared" si="115"/>
        <v>0</v>
      </c>
      <c r="Y26" s="21">
        <f t="shared" si="4"/>
        <v>0</v>
      </c>
      <c r="Z26" s="22">
        <f>+Z27+Z28+Z29+Z30</f>
        <v>0</v>
      </c>
      <c r="AA26" s="22">
        <f>+AA27+AA28+AA29+AA30</f>
        <v>0</v>
      </c>
      <c r="AB26" s="22">
        <f>+AB27+AB28+AB29+AB30</f>
        <v>0</v>
      </c>
      <c r="AC26" s="22">
        <f>+AC27+AC28+AC29+AC30</f>
        <v>0</v>
      </c>
      <c r="AD26" s="21">
        <f t="shared" si="6"/>
        <v>0</v>
      </c>
      <c r="AE26" s="22">
        <f>+AE27+AE28+AE29+AE30</f>
        <v>0</v>
      </c>
      <c r="AF26" s="22">
        <f>+AF27+AF28+AF29+AF30</f>
        <v>0</v>
      </c>
      <c r="AG26" s="22">
        <f>+AG27+AG28+AG29+AG30</f>
        <v>0</v>
      </c>
      <c r="AH26" s="22">
        <f>+AH27+AH28+AH29+AH30</f>
        <v>0</v>
      </c>
      <c r="AI26" s="21">
        <f t="shared" si="23"/>
        <v>0</v>
      </c>
      <c r="AJ26" s="22">
        <f>+AJ27+AJ28+AJ29+AJ30</f>
        <v>0</v>
      </c>
      <c r="AK26" s="22">
        <f>+AK27+AK28+AK29+AK30</f>
        <v>0</v>
      </c>
      <c r="AL26" s="22">
        <f>+AL27+AL28+AL29+AL30</f>
        <v>0</v>
      </c>
      <c r="AM26" s="22">
        <f>+AM27+AM28+AM29+AM30</f>
        <v>0</v>
      </c>
      <c r="AN26" s="21">
        <f t="shared" si="25"/>
        <v>0</v>
      </c>
      <c r="AO26" s="22">
        <f t="shared" ref="AO26:BB26" si="116">+AO27+AO28+AO29+AO30</f>
        <v>0</v>
      </c>
      <c r="AP26" s="22">
        <f t="shared" si="116"/>
        <v>0</v>
      </c>
      <c r="AQ26" s="22">
        <f t="shared" si="116"/>
        <v>0</v>
      </c>
      <c r="AR26" s="22">
        <f t="shared" si="116"/>
        <v>0</v>
      </c>
      <c r="AS26" s="22">
        <f t="shared" si="116"/>
        <v>0</v>
      </c>
      <c r="AT26" s="22">
        <f t="shared" si="116"/>
        <v>0</v>
      </c>
      <c r="AU26" s="22">
        <f t="shared" si="116"/>
        <v>0</v>
      </c>
      <c r="AV26" s="22">
        <f t="shared" si="116"/>
        <v>0</v>
      </c>
      <c r="AW26" s="22">
        <f t="shared" si="116"/>
        <v>0</v>
      </c>
      <c r="AX26" s="22">
        <f t="shared" si="116"/>
        <v>0</v>
      </c>
      <c r="AY26" s="22">
        <f t="shared" si="116"/>
        <v>0</v>
      </c>
      <c r="AZ26" s="22">
        <f t="shared" si="116"/>
        <v>0</v>
      </c>
      <c r="BA26" s="22">
        <f t="shared" si="116"/>
        <v>0</v>
      </c>
      <c r="BB26" s="22">
        <f t="shared" si="116"/>
        <v>0</v>
      </c>
      <c r="BC26" s="21">
        <f>BD26+BE26+BF26+BG26</f>
        <v>0</v>
      </c>
      <c r="BD26" s="22">
        <f t="shared" ref="BD26:BL26" si="117">+BD27+BD28+BD29+BD30</f>
        <v>0</v>
      </c>
      <c r="BE26" s="22">
        <f t="shared" si="117"/>
        <v>0</v>
      </c>
      <c r="BF26" s="22">
        <f t="shared" si="117"/>
        <v>0</v>
      </c>
      <c r="BG26" s="22">
        <f t="shared" si="117"/>
        <v>0</v>
      </c>
      <c r="BH26" s="22">
        <f t="shared" si="117"/>
        <v>0</v>
      </c>
      <c r="BI26" s="22">
        <f t="shared" si="117"/>
        <v>0</v>
      </c>
      <c r="BJ26" s="22">
        <f t="shared" si="117"/>
        <v>0</v>
      </c>
      <c r="BK26" s="22">
        <f t="shared" si="117"/>
        <v>0</v>
      </c>
      <c r="BL26" s="22">
        <f t="shared" si="117"/>
        <v>0</v>
      </c>
      <c r="BM26" s="21">
        <f>BN26+BO26+BP26+BQ26</f>
        <v>0</v>
      </c>
      <c r="BN26" s="22">
        <f>+BN27+BN28+BN29+BN30</f>
        <v>0</v>
      </c>
      <c r="BO26" s="22">
        <f>+BO27+BO28+BO29+BO30</f>
        <v>0</v>
      </c>
      <c r="BP26" s="22">
        <f>AL26+AV26+BF26</f>
        <v>0</v>
      </c>
      <c r="BQ26" s="22">
        <f>+BQ27+BQ28+BQ29+BQ30</f>
        <v>0</v>
      </c>
      <c r="BR26" s="21">
        <f>BS26+BT26+BU26+BV26</f>
        <v>0</v>
      </c>
      <c r="BS26" s="22">
        <f>+BS27+BS28+BS29+BS30</f>
        <v>0</v>
      </c>
      <c r="BT26" s="22">
        <f>+BT27+BT28+BT29+BT30</f>
        <v>0</v>
      </c>
      <c r="BU26" s="22">
        <f>AQ26+BA26+BK26</f>
        <v>0</v>
      </c>
      <c r="BV26" s="22">
        <f>+BV27+BV28+BV29+BV30</f>
        <v>0</v>
      </c>
      <c r="BW26" s="18" t="s">
        <v>178</v>
      </c>
    </row>
    <row r="27" spans="1:75" s="12" customFormat="1" ht="47.25" x14ac:dyDescent="0.25">
      <c r="A27" s="10" t="s">
        <v>72</v>
      </c>
      <c r="B27" s="6" t="s">
        <v>73</v>
      </c>
      <c r="C27" s="42" t="s">
        <v>65</v>
      </c>
      <c r="D27" s="16" t="s">
        <v>183</v>
      </c>
      <c r="E27" s="16" t="s">
        <v>183</v>
      </c>
      <c r="F27" s="16" t="s">
        <v>183</v>
      </c>
      <c r="G27" s="16" t="s">
        <v>183</v>
      </c>
      <c r="H27" s="16" t="s">
        <v>183</v>
      </c>
      <c r="I27" s="16" t="s">
        <v>183</v>
      </c>
      <c r="J27" s="16" t="s">
        <v>183</v>
      </c>
      <c r="K27" s="16" t="s">
        <v>183</v>
      </c>
      <c r="L27" s="16" t="s">
        <v>183</v>
      </c>
      <c r="M27" s="16" t="s">
        <v>183</v>
      </c>
      <c r="N27" s="16">
        <v>0</v>
      </c>
      <c r="O27" s="21">
        <v>0</v>
      </c>
      <c r="P27" s="21">
        <v>0</v>
      </c>
      <c r="Q27" s="21">
        <v>0</v>
      </c>
      <c r="R27" s="21">
        <v>0</v>
      </c>
      <c r="S27" s="21">
        <v>0</v>
      </c>
      <c r="T27" s="21">
        <v>0</v>
      </c>
      <c r="U27" s="21">
        <v>0</v>
      </c>
      <c r="V27" s="21">
        <v>0</v>
      </c>
      <c r="W27" s="21">
        <v>0</v>
      </c>
      <c r="X27" s="21">
        <v>0</v>
      </c>
      <c r="Y27" s="21">
        <f t="shared" si="4"/>
        <v>0</v>
      </c>
      <c r="Z27" s="21">
        <v>0</v>
      </c>
      <c r="AA27" s="21">
        <v>0</v>
      </c>
      <c r="AB27" s="22">
        <v>0</v>
      </c>
      <c r="AC27" s="21">
        <v>0</v>
      </c>
      <c r="AD27" s="21">
        <f t="shared" si="6"/>
        <v>0</v>
      </c>
      <c r="AE27" s="21">
        <v>0</v>
      </c>
      <c r="AF27" s="21">
        <v>0</v>
      </c>
      <c r="AG27" s="22">
        <v>0</v>
      </c>
      <c r="AH27" s="21">
        <v>0</v>
      </c>
      <c r="AI27" s="21">
        <f t="shared" si="23"/>
        <v>0</v>
      </c>
      <c r="AJ27" s="21">
        <v>0</v>
      </c>
      <c r="AK27" s="21">
        <v>0</v>
      </c>
      <c r="AL27" s="22">
        <v>0</v>
      </c>
      <c r="AM27" s="21">
        <v>0</v>
      </c>
      <c r="AN27" s="21">
        <f t="shared" si="25"/>
        <v>0</v>
      </c>
      <c r="AO27" s="21">
        <v>0</v>
      </c>
      <c r="AP27" s="21">
        <v>0</v>
      </c>
      <c r="AQ27" s="22">
        <v>0</v>
      </c>
      <c r="AR27" s="21">
        <v>0</v>
      </c>
      <c r="AS27" s="21">
        <v>0</v>
      </c>
      <c r="AT27" s="21">
        <v>0</v>
      </c>
      <c r="AU27" s="21">
        <v>0</v>
      </c>
      <c r="AV27" s="22">
        <v>0</v>
      </c>
      <c r="AW27" s="21">
        <v>0</v>
      </c>
      <c r="AX27" s="21">
        <v>0</v>
      </c>
      <c r="AY27" s="21">
        <v>0</v>
      </c>
      <c r="AZ27" s="21">
        <v>0</v>
      </c>
      <c r="BA27" s="22">
        <v>0</v>
      </c>
      <c r="BB27" s="21">
        <v>0</v>
      </c>
      <c r="BC27" s="21">
        <v>0</v>
      </c>
      <c r="BD27" s="21">
        <v>0</v>
      </c>
      <c r="BE27" s="21">
        <v>0</v>
      </c>
      <c r="BF27" s="22">
        <v>0</v>
      </c>
      <c r="BG27" s="21">
        <v>0</v>
      </c>
      <c r="BH27" s="21">
        <v>0</v>
      </c>
      <c r="BI27" s="21">
        <v>0</v>
      </c>
      <c r="BJ27" s="21">
        <v>0</v>
      </c>
      <c r="BK27" s="22">
        <v>0</v>
      </c>
      <c r="BL27" s="21">
        <v>0</v>
      </c>
      <c r="BM27" s="21">
        <v>0</v>
      </c>
      <c r="BN27" s="21">
        <v>0</v>
      </c>
      <c r="BO27" s="21">
        <v>0</v>
      </c>
      <c r="BP27" s="22">
        <f>AL27+AV27+BF27</f>
        <v>0</v>
      </c>
      <c r="BQ27" s="21">
        <v>0</v>
      </c>
      <c r="BR27" s="21">
        <v>0</v>
      </c>
      <c r="BS27" s="21">
        <v>0</v>
      </c>
      <c r="BT27" s="21">
        <v>0</v>
      </c>
      <c r="BU27" s="22">
        <f>AQ27+BA27+BK27</f>
        <v>0</v>
      </c>
      <c r="BV27" s="21">
        <v>0</v>
      </c>
      <c r="BW27" s="18" t="s">
        <v>178</v>
      </c>
    </row>
    <row r="28" spans="1:75" s="12" customFormat="1" ht="47.25" x14ac:dyDescent="0.25">
      <c r="A28" s="5" t="s">
        <v>74</v>
      </c>
      <c r="B28" s="6" t="s">
        <v>75</v>
      </c>
      <c r="C28" s="42" t="s">
        <v>65</v>
      </c>
      <c r="D28" s="19" t="s">
        <v>183</v>
      </c>
      <c r="E28" s="19" t="s">
        <v>183</v>
      </c>
      <c r="F28" s="19" t="s">
        <v>183</v>
      </c>
      <c r="G28" s="19" t="s">
        <v>183</v>
      </c>
      <c r="H28" s="19" t="s">
        <v>183</v>
      </c>
      <c r="I28" s="19" t="s">
        <v>183</v>
      </c>
      <c r="J28" s="19" t="s">
        <v>183</v>
      </c>
      <c r="K28" s="19" t="s">
        <v>183</v>
      </c>
      <c r="L28" s="19" t="s">
        <v>183</v>
      </c>
      <c r="M28" s="19" t="s">
        <v>183</v>
      </c>
      <c r="N28" s="19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1">
        <f t="shared" si="4"/>
        <v>0</v>
      </c>
      <c r="Z28" s="24">
        <v>0</v>
      </c>
      <c r="AA28" s="24">
        <v>0</v>
      </c>
      <c r="AB28" s="22">
        <v>0</v>
      </c>
      <c r="AC28" s="24">
        <v>0</v>
      </c>
      <c r="AD28" s="21">
        <f t="shared" si="6"/>
        <v>0</v>
      </c>
      <c r="AE28" s="24">
        <v>0</v>
      </c>
      <c r="AF28" s="24">
        <v>0</v>
      </c>
      <c r="AG28" s="22">
        <v>0</v>
      </c>
      <c r="AH28" s="24">
        <v>0</v>
      </c>
      <c r="AI28" s="21">
        <f t="shared" si="23"/>
        <v>0</v>
      </c>
      <c r="AJ28" s="24">
        <v>0</v>
      </c>
      <c r="AK28" s="24">
        <v>0</v>
      </c>
      <c r="AL28" s="22">
        <v>0</v>
      </c>
      <c r="AM28" s="24">
        <v>0</v>
      </c>
      <c r="AN28" s="21">
        <f t="shared" si="25"/>
        <v>0</v>
      </c>
      <c r="AO28" s="24">
        <v>0</v>
      </c>
      <c r="AP28" s="24">
        <v>0</v>
      </c>
      <c r="AQ28" s="22">
        <v>0</v>
      </c>
      <c r="AR28" s="24">
        <v>0</v>
      </c>
      <c r="AS28" s="21">
        <v>0</v>
      </c>
      <c r="AT28" s="21">
        <v>0</v>
      </c>
      <c r="AU28" s="21">
        <v>0</v>
      </c>
      <c r="AV28" s="22">
        <v>0</v>
      </c>
      <c r="AW28" s="22">
        <v>0</v>
      </c>
      <c r="AX28" s="21">
        <v>0</v>
      </c>
      <c r="AY28" s="21">
        <v>0</v>
      </c>
      <c r="AZ28" s="21">
        <v>0</v>
      </c>
      <c r="BA28" s="22">
        <v>0</v>
      </c>
      <c r="BB28" s="22">
        <v>0</v>
      </c>
      <c r="BC28" s="22">
        <v>0</v>
      </c>
      <c r="BD28" s="22">
        <v>0</v>
      </c>
      <c r="BE28" s="22">
        <v>0</v>
      </c>
      <c r="BF28" s="22">
        <v>0</v>
      </c>
      <c r="BG28" s="22">
        <v>0</v>
      </c>
      <c r="BH28" s="21">
        <v>0</v>
      </c>
      <c r="BI28" s="21">
        <v>0</v>
      </c>
      <c r="BJ28" s="21">
        <v>0</v>
      </c>
      <c r="BK28" s="22">
        <v>0</v>
      </c>
      <c r="BL28" s="22">
        <v>0</v>
      </c>
      <c r="BM28" s="22">
        <v>0</v>
      </c>
      <c r="BN28" s="22">
        <v>0</v>
      </c>
      <c r="BO28" s="22">
        <v>0</v>
      </c>
      <c r="BP28" s="22">
        <v>0</v>
      </c>
      <c r="BQ28" s="22">
        <v>0</v>
      </c>
      <c r="BR28" s="22">
        <v>0</v>
      </c>
      <c r="BS28" s="22">
        <v>0</v>
      </c>
      <c r="BT28" s="22">
        <v>0</v>
      </c>
      <c r="BU28" s="22">
        <v>0</v>
      </c>
      <c r="BV28" s="22">
        <v>0</v>
      </c>
      <c r="BW28" s="18" t="s">
        <v>178</v>
      </c>
    </row>
    <row r="29" spans="1:75" s="12" customFormat="1" ht="63" x14ac:dyDescent="0.25">
      <c r="A29" s="5" t="s">
        <v>76</v>
      </c>
      <c r="B29" s="6" t="s">
        <v>77</v>
      </c>
      <c r="C29" s="42" t="s">
        <v>65</v>
      </c>
      <c r="D29" s="19" t="s">
        <v>183</v>
      </c>
      <c r="E29" s="19" t="s">
        <v>183</v>
      </c>
      <c r="F29" s="19" t="s">
        <v>183</v>
      </c>
      <c r="G29" s="19" t="s">
        <v>183</v>
      </c>
      <c r="H29" s="19" t="s">
        <v>183</v>
      </c>
      <c r="I29" s="19" t="s">
        <v>183</v>
      </c>
      <c r="J29" s="19" t="s">
        <v>183</v>
      </c>
      <c r="K29" s="19" t="s">
        <v>183</v>
      </c>
      <c r="L29" s="19" t="s">
        <v>183</v>
      </c>
      <c r="M29" s="19" t="s">
        <v>183</v>
      </c>
      <c r="N29" s="19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1">
        <f t="shared" si="4"/>
        <v>0</v>
      </c>
      <c r="Z29" s="22">
        <v>0</v>
      </c>
      <c r="AA29" s="22">
        <v>0</v>
      </c>
      <c r="AB29" s="22">
        <v>0</v>
      </c>
      <c r="AC29" s="22">
        <v>0</v>
      </c>
      <c r="AD29" s="21">
        <f t="shared" si="6"/>
        <v>0</v>
      </c>
      <c r="AE29" s="22">
        <v>0</v>
      </c>
      <c r="AF29" s="22">
        <v>0</v>
      </c>
      <c r="AG29" s="22">
        <v>0</v>
      </c>
      <c r="AH29" s="22">
        <v>0</v>
      </c>
      <c r="AI29" s="21">
        <f t="shared" si="23"/>
        <v>0</v>
      </c>
      <c r="AJ29" s="22">
        <v>0</v>
      </c>
      <c r="AK29" s="22">
        <v>0</v>
      </c>
      <c r="AL29" s="22">
        <v>0</v>
      </c>
      <c r="AM29" s="22">
        <v>0</v>
      </c>
      <c r="AN29" s="21">
        <f t="shared" si="25"/>
        <v>0</v>
      </c>
      <c r="AO29" s="22">
        <v>0</v>
      </c>
      <c r="AP29" s="22">
        <v>0</v>
      </c>
      <c r="AQ29" s="22">
        <v>0</v>
      </c>
      <c r="AR29" s="22">
        <v>0</v>
      </c>
      <c r="AS29" s="21">
        <f t="shared" ref="AS29" si="118">AT29+AU29+AV29+AW29</f>
        <v>0</v>
      </c>
      <c r="AT29" s="22">
        <v>0</v>
      </c>
      <c r="AU29" s="22">
        <v>0</v>
      </c>
      <c r="AV29" s="22">
        <v>0</v>
      </c>
      <c r="AW29" s="22">
        <v>0</v>
      </c>
      <c r="AX29" s="21">
        <f t="shared" ref="AX29" si="119">AY29+AZ29+BA29+BB29</f>
        <v>0</v>
      </c>
      <c r="AY29" s="22">
        <v>0</v>
      </c>
      <c r="AZ29" s="22">
        <v>0</v>
      </c>
      <c r="BA29" s="22">
        <v>0</v>
      </c>
      <c r="BB29" s="22">
        <v>0</v>
      </c>
      <c r="BC29" s="21">
        <f t="shared" ref="BC29" si="120">BD29+BE29+BF29+BG29</f>
        <v>0</v>
      </c>
      <c r="BD29" s="22">
        <v>0</v>
      </c>
      <c r="BE29" s="22">
        <v>0</v>
      </c>
      <c r="BF29" s="22">
        <v>0</v>
      </c>
      <c r="BG29" s="22">
        <v>0</v>
      </c>
      <c r="BH29" s="21">
        <f t="shared" ref="BH29" si="121">BI29+BJ29+BK29+BL29</f>
        <v>0</v>
      </c>
      <c r="BI29" s="22">
        <v>0</v>
      </c>
      <c r="BJ29" s="22">
        <v>0</v>
      </c>
      <c r="BK29" s="22">
        <v>0</v>
      </c>
      <c r="BL29" s="22">
        <v>0</v>
      </c>
      <c r="BM29" s="21">
        <f t="shared" ref="BM29" si="122">BN29+BO29+BP29+BQ29</f>
        <v>0</v>
      </c>
      <c r="BN29" s="22">
        <v>0</v>
      </c>
      <c r="BO29" s="22">
        <v>0</v>
      </c>
      <c r="BP29" s="22">
        <v>0</v>
      </c>
      <c r="BQ29" s="22">
        <v>0</v>
      </c>
      <c r="BR29" s="21">
        <f t="shared" ref="BR29" si="123">BS29+BT29+BU29+BV29</f>
        <v>0</v>
      </c>
      <c r="BS29" s="22">
        <v>0</v>
      </c>
      <c r="BT29" s="22">
        <v>0</v>
      </c>
      <c r="BU29" s="22">
        <v>0</v>
      </c>
      <c r="BV29" s="22">
        <v>0</v>
      </c>
      <c r="BW29" s="18" t="s">
        <v>178</v>
      </c>
    </row>
    <row r="30" spans="1:75" s="12" customFormat="1" ht="110.25" x14ac:dyDescent="0.25">
      <c r="A30" s="5" t="s">
        <v>78</v>
      </c>
      <c r="B30" s="6" t="s">
        <v>79</v>
      </c>
      <c r="C30" s="42" t="s">
        <v>65</v>
      </c>
      <c r="D30" s="19" t="s">
        <v>183</v>
      </c>
      <c r="E30" s="19" t="s">
        <v>183</v>
      </c>
      <c r="F30" s="19" t="s">
        <v>183</v>
      </c>
      <c r="G30" s="19" t="s">
        <v>183</v>
      </c>
      <c r="H30" s="19" t="s">
        <v>183</v>
      </c>
      <c r="I30" s="19" t="s">
        <v>183</v>
      </c>
      <c r="J30" s="19" t="s">
        <v>183</v>
      </c>
      <c r="K30" s="19" t="s">
        <v>183</v>
      </c>
      <c r="L30" s="19" t="s">
        <v>183</v>
      </c>
      <c r="M30" s="19" t="s">
        <v>183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  <c r="W30" s="23">
        <v>0</v>
      </c>
      <c r="X30" s="23">
        <v>0</v>
      </c>
      <c r="Y30" s="21">
        <v>0</v>
      </c>
      <c r="Z30" s="22">
        <v>0</v>
      </c>
      <c r="AA30" s="22">
        <v>0</v>
      </c>
      <c r="AB30" s="22">
        <v>0</v>
      </c>
      <c r="AC30" s="22">
        <v>0</v>
      </c>
      <c r="AD30" s="21">
        <v>0</v>
      </c>
      <c r="AE30" s="22">
        <v>0</v>
      </c>
      <c r="AF30" s="22">
        <v>0</v>
      </c>
      <c r="AG30" s="22">
        <v>0</v>
      </c>
      <c r="AH30" s="22">
        <v>0</v>
      </c>
      <c r="AI30" s="21">
        <v>0</v>
      </c>
      <c r="AJ30" s="22">
        <v>0</v>
      </c>
      <c r="AK30" s="22">
        <v>0</v>
      </c>
      <c r="AL30" s="22">
        <v>0</v>
      </c>
      <c r="AM30" s="22">
        <v>0</v>
      </c>
      <c r="AN30" s="21">
        <v>0</v>
      </c>
      <c r="AO30" s="22">
        <v>0</v>
      </c>
      <c r="AP30" s="22">
        <v>0</v>
      </c>
      <c r="AQ30" s="22">
        <v>0</v>
      </c>
      <c r="AR30" s="22">
        <v>0</v>
      </c>
      <c r="AS30" s="21">
        <v>0</v>
      </c>
      <c r="AT30" s="22">
        <v>0</v>
      </c>
      <c r="AU30" s="22">
        <v>0</v>
      </c>
      <c r="AV30" s="22">
        <v>0</v>
      </c>
      <c r="AW30" s="22">
        <v>0</v>
      </c>
      <c r="AX30" s="21">
        <v>0</v>
      </c>
      <c r="AY30" s="22">
        <v>0</v>
      </c>
      <c r="AZ30" s="22">
        <v>0</v>
      </c>
      <c r="BA30" s="22">
        <v>0</v>
      </c>
      <c r="BB30" s="22">
        <v>0</v>
      </c>
      <c r="BC30" s="21">
        <v>0</v>
      </c>
      <c r="BD30" s="22">
        <v>0</v>
      </c>
      <c r="BE30" s="22">
        <v>0</v>
      </c>
      <c r="BF30" s="22">
        <v>0</v>
      </c>
      <c r="BG30" s="22">
        <v>0</v>
      </c>
      <c r="BH30" s="21">
        <v>0</v>
      </c>
      <c r="BI30" s="22">
        <v>0</v>
      </c>
      <c r="BJ30" s="22">
        <v>0</v>
      </c>
      <c r="BK30" s="22">
        <v>0</v>
      </c>
      <c r="BL30" s="22">
        <v>0</v>
      </c>
      <c r="BM30" s="21">
        <v>0</v>
      </c>
      <c r="BN30" s="22">
        <v>0</v>
      </c>
      <c r="BO30" s="22">
        <v>0</v>
      </c>
      <c r="BP30" s="22">
        <v>0</v>
      </c>
      <c r="BQ30" s="22">
        <v>0</v>
      </c>
      <c r="BR30" s="21">
        <v>0</v>
      </c>
      <c r="BS30" s="22">
        <v>0</v>
      </c>
      <c r="BT30" s="22">
        <v>0</v>
      </c>
      <c r="BU30" s="22">
        <v>0</v>
      </c>
      <c r="BV30" s="22">
        <v>0</v>
      </c>
      <c r="BW30" s="18" t="s">
        <v>178</v>
      </c>
    </row>
    <row r="31" spans="1:75" s="12" customFormat="1" ht="47.25" x14ac:dyDescent="0.25">
      <c r="A31" s="5" t="s">
        <v>80</v>
      </c>
      <c r="B31" s="6" t="s">
        <v>81</v>
      </c>
      <c r="C31" s="42" t="s">
        <v>65</v>
      </c>
      <c r="D31" s="19" t="s">
        <v>183</v>
      </c>
      <c r="E31" s="19" t="s">
        <v>183</v>
      </c>
      <c r="F31" s="19" t="s">
        <v>183</v>
      </c>
      <c r="G31" s="19" t="s">
        <v>183</v>
      </c>
      <c r="H31" s="19" t="s">
        <v>183</v>
      </c>
      <c r="I31" s="19" t="s">
        <v>183</v>
      </c>
      <c r="J31" s="19" t="s">
        <v>183</v>
      </c>
      <c r="K31" s="19" t="s">
        <v>183</v>
      </c>
      <c r="L31" s="19" t="s">
        <v>183</v>
      </c>
      <c r="M31" s="19" t="s">
        <v>183</v>
      </c>
      <c r="N31" s="19" t="s">
        <v>183</v>
      </c>
      <c r="O31" s="22">
        <f t="shared" ref="O31:X31" si="124">+O32+O47+O53+O59</f>
        <v>66.930000000000007</v>
      </c>
      <c r="P31" s="22">
        <f t="shared" si="124"/>
        <v>1357.4259999999999</v>
      </c>
      <c r="Q31" s="22">
        <f t="shared" si="124"/>
        <v>1713.809</v>
      </c>
      <c r="R31" s="22">
        <f t="shared" si="124"/>
        <v>1096.7730000000001</v>
      </c>
      <c r="S31" s="22">
        <f t="shared" si="124"/>
        <v>1185.6790000000001</v>
      </c>
      <c r="T31" s="22">
        <f t="shared" si="124"/>
        <v>1187.0119231599999</v>
      </c>
      <c r="U31" s="22">
        <f t="shared" si="124"/>
        <v>1296.2629999999999</v>
      </c>
      <c r="V31" s="22">
        <f t="shared" si="124"/>
        <v>1077.5530000000001</v>
      </c>
      <c r="W31" s="22">
        <f t="shared" si="124"/>
        <v>0</v>
      </c>
      <c r="X31" s="22">
        <f t="shared" si="124"/>
        <v>1189.3230000000001</v>
      </c>
      <c r="Y31" s="21">
        <f t="shared" si="4"/>
        <v>42.53</v>
      </c>
      <c r="Z31" s="22">
        <f>+Z32+Z47+Z53+Z59</f>
        <v>0</v>
      </c>
      <c r="AA31" s="22">
        <f>+AA32+AA47+AA53+AA59</f>
        <v>0</v>
      </c>
      <c r="AB31" s="22">
        <f>+AB32+AB47+AB53+AB59</f>
        <v>42.53</v>
      </c>
      <c r="AC31" s="22">
        <f>+AC32+AC47+AC53+AC59</f>
        <v>0</v>
      </c>
      <c r="AD31" s="21">
        <f t="shared" si="6"/>
        <v>40.01</v>
      </c>
      <c r="AE31" s="22">
        <f>+AE32+AE47+AE53+AE59</f>
        <v>0</v>
      </c>
      <c r="AF31" s="22">
        <f>+AF32+AF47+AF53+AF59</f>
        <v>0</v>
      </c>
      <c r="AG31" s="22">
        <f>+AG32+AG47+AG53+AG59</f>
        <v>40.01</v>
      </c>
      <c r="AH31" s="22">
        <f>+AH32+AH47+AH53+AH59</f>
        <v>0</v>
      </c>
      <c r="AI31" s="21">
        <f t="shared" si="23"/>
        <v>406.69299999999998</v>
      </c>
      <c r="AJ31" s="22">
        <f>+AJ32+AJ47+AJ53+AJ59</f>
        <v>0</v>
      </c>
      <c r="AK31" s="22">
        <f>+AK32+AK47+AK53+AK59</f>
        <v>0</v>
      </c>
      <c r="AL31" s="22">
        <f>+AL32+AL47+AL53+AL59</f>
        <v>68.7</v>
      </c>
      <c r="AM31" s="22">
        <f>+AM32+AM47+AM53+AM59</f>
        <v>337.99299999999999</v>
      </c>
      <c r="AN31" s="21">
        <f t="shared" si="25"/>
        <v>256.56299999999999</v>
      </c>
      <c r="AO31" s="22">
        <f>+AO32+AO47+AO53+AO59</f>
        <v>0</v>
      </c>
      <c r="AP31" s="22">
        <f>+AP32+AP47+AP53+AP59</f>
        <v>0</v>
      </c>
      <c r="AQ31" s="22">
        <f>+AQ32+AQ47+AQ53+AQ59</f>
        <v>67.220000000000013</v>
      </c>
      <c r="AR31" s="22">
        <f>+AR32+AR47+AR53+AR59</f>
        <v>189.34299999999999</v>
      </c>
      <c r="AS31" s="21">
        <f>SUM(AT31:AW31)</f>
        <v>283.58999999999997</v>
      </c>
      <c r="AT31" s="22">
        <f>+AT32+AT47+AT53+AT59</f>
        <v>0</v>
      </c>
      <c r="AU31" s="22">
        <f>+AU32+AU47+AU53+AU59</f>
        <v>0</v>
      </c>
      <c r="AV31" s="22">
        <f>+AV32+AV47+AV53+AV59</f>
        <v>83.61</v>
      </c>
      <c r="AW31" s="22">
        <f>+AW32+AW47+AW53+AW59</f>
        <v>199.98</v>
      </c>
      <c r="AX31" s="21">
        <f>SUM(AY31:BB31)</f>
        <v>327.18799999999999</v>
      </c>
      <c r="AY31" s="22">
        <f>+AY32+AY47+AY53+AY59</f>
        <v>0</v>
      </c>
      <c r="AZ31" s="22">
        <f>+AZ32+AZ47+AZ53+AZ59</f>
        <v>0</v>
      </c>
      <c r="BA31" s="22">
        <f>+BA32+BA47+BA53+BA59</f>
        <v>83.26</v>
      </c>
      <c r="BB31" s="22">
        <f>+BB32+BB47+BB53+BB59</f>
        <v>243.92799999999997</v>
      </c>
      <c r="BC31" s="21">
        <f>SUM(BD31:BG31)</f>
        <v>243.31</v>
      </c>
      <c r="BD31" s="22">
        <f>+BD32+BD47+BD53+BD59</f>
        <v>0</v>
      </c>
      <c r="BE31" s="22">
        <f>+BE32+BE47+BE53+BE59</f>
        <v>0</v>
      </c>
      <c r="BF31" s="22">
        <f>+BF32+BF47+BF53+BF59</f>
        <v>99.66</v>
      </c>
      <c r="BG31" s="22">
        <f>+BG32+BG47+BG53+BG59</f>
        <v>143.65</v>
      </c>
      <c r="BH31" s="21">
        <f>SUM(BI31:BL31)</f>
        <v>461.61</v>
      </c>
      <c r="BI31" s="22">
        <f>+BI32+BI47+BI53+BI59</f>
        <v>0</v>
      </c>
      <c r="BJ31" s="22">
        <f>+BJ32+BJ47+BJ53+BJ59</f>
        <v>0</v>
      </c>
      <c r="BK31" s="22">
        <f>+BK32+BK47+BK53+BK59</f>
        <v>99.66</v>
      </c>
      <c r="BL31" s="22">
        <f>+BL32+BL47+BL53+BL59</f>
        <v>361.95000000000005</v>
      </c>
      <c r="BM31" s="21">
        <f>SUM(BN31:BQ31)</f>
        <v>840.36299999999994</v>
      </c>
      <c r="BN31" s="22">
        <f>+BN32+BN47+BN53+BN59</f>
        <v>0</v>
      </c>
      <c r="BO31" s="22">
        <f>+BO32+BO47+BO53+BO59</f>
        <v>0</v>
      </c>
      <c r="BP31" s="22">
        <f>+BP32+BP47+BP53+BP59</f>
        <v>251.97</v>
      </c>
      <c r="BQ31" s="22">
        <f>+BQ32+BQ47+BQ53+BQ59</f>
        <v>588.39299999999992</v>
      </c>
      <c r="BR31" s="21">
        <f>SUM(BS31:BV31)</f>
        <v>1045.3610000000001</v>
      </c>
      <c r="BS31" s="22">
        <f>+BS32+BS47+BS53+BS59</f>
        <v>0</v>
      </c>
      <c r="BT31" s="22">
        <f>+BT32+BT47+BT53+BT59</f>
        <v>0</v>
      </c>
      <c r="BU31" s="22">
        <f>+BU32+BU47+BU53+BU59</f>
        <v>250.14000000000001</v>
      </c>
      <c r="BV31" s="22">
        <f>+BV32+BV47+BV53+BV59</f>
        <v>795.221</v>
      </c>
      <c r="BW31" s="18" t="s">
        <v>178</v>
      </c>
    </row>
    <row r="32" spans="1:75" s="44" customFormat="1" ht="78.75" x14ac:dyDescent="0.25">
      <c r="A32" s="4" t="s">
        <v>82</v>
      </c>
      <c r="B32" s="8" t="s">
        <v>83</v>
      </c>
      <c r="C32" s="43" t="s">
        <v>65</v>
      </c>
      <c r="D32" s="19" t="s">
        <v>183</v>
      </c>
      <c r="E32" s="19" t="s">
        <v>183</v>
      </c>
      <c r="F32" s="19" t="s">
        <v>183</v>
      </c>
      <c r="G32" s="19" t="s">
        <v>183</v>
      </c>
      <c r="H32" s="24">
        <f t="shared" ref="H32:I32" si="125">+H33+H34</f>
        <v>0</v>
      </c>
      <c r="I32" s="24">
        <f t="shared" si="125"/>
        <v>0</v>
      </c>
      <c r="J32" s="19" t="s">
        <v>183</v>
      </c>
      <c r="K32" s="24">
        <f t="shared" ref="K32:L32" si="126">+K33+K34</f>
        <v>0</v>
      </c>
      <c r="L32" s="24">
        <f t="shared" si="126"/>
        <v>0</v>
      </c>
      <c r="M32" s="19" t="s">
        <v>183</v>
      </c>
      <c r="N32" s="19">
        <v>0</v>
      </c>
      <c r="O32" s="24">
        <f t="shared" ref="O32:P32" si="127">+O33+O34</f>
        <v>3.55</v>
      </c>
      <c r="P32" s="24">
        <f t="shared" si="127"/>
        <v>782.846</v>
      </c>
      <c r="Q32" s="24">
        <f t="shared" ref="Q32:S32" si="128">+Q33+Q34</f>
        <v>913.88300000000004</v>
      </c>
      <c r="R32" s="24">
        <f t="shared" si="128"/>
        <v>817.28300000000002</v>
      </c>
      <c r="S32" s="24">
        <f t="shared" si="128"/>
        <v>842.96300000000008</v>
      </c>
      <c r="T32" s="24">
        <f t="shared" ref="T32:X32" si="129">+T33+T34</f>
        <v>802.79300000000001</v>
      </c>
      <c r="U32" s="24">
        <f t="shared" si="129"/>
        <v>845.20499999999993</v>
      </c>
      <c r="V32" s="24">
        <f t="shared" si="129"/>
        <v>790.83300000000008</v>
      </c>
      <c r="W32" s="24">
        <f t="shared" si="129"/>
        <v>0</v>
      </c>
      <c r="X32" s="24">
        <f t="shared" si="129"/>
        <v>834.11500000000001</v>
      </c>
      <c r="Y32" s="23">
        <f t="shared" si="4"/>
        <v>8.41</v>
      </c>
      <c r="Z32" s="24">
        <f t="shared" ref="Z32:AH32" si="130">+Z33+Z34</f>
        <v>0</v>
      </c>
      <c r="AA32" s="24">
        <f t="shared" si="130"/>
        <v>0</v>
      </c>
      <c r="AB32" s="24">
        <f t="shared" si="130"/>
        <v>8.41</v>
      </c>
      <c r="AC32" s="24">
        <f t="shared" si="130"/>
        <v>0</v>
      </c>
      <c r="AD32" s="23">
        <f t="shared" si="6"/>
        <v>7.54</v>
      </c>
      <c r="AE32" s="24">
        <f t="shared" ref="AE32:AG32" si="131">+AE33+AE34</f>
        <v>0</v>
      </c>
      <c r="AF32" s="24">
        <f t="shared" si="131"/>
        <v>0</v>
      </c>
      <c r="AG32" s="24">
        <f t="shared" si="131"/>
        <v>7.54</v>
      </c>
      <c r="AH32" s="24">
        <f t="shared" si="130"/>
        <v>0</v>
      </c>
      <c r="AI32" s="23">
        <f t="shared" si="23"/>
        <v>387.10300000000001</v>
      </c>
      <c r="AJ32" s="24">
        <f t="shared" ref="AJ32:AL32" si="132">+AJ33+AJ34</f>
        <v>0</v>
      </c>
      <c r="AK32" s="24">
        <f t="shared" si="132"/>
        <v>0</v>
      </c>
      <c r="AL32" s="24">
        <f t="shared" si="132"/>
        <v>49.11</v>
      </c>
      <c r="AM32" s="24">
        <f t="shared" ref="AM32" si="133">+AM33+AM34</f>
        <v>337.99299999999999</v>
      </c>
      <c r="AN32" s="23">
        <f t="shared" si="25"/>
        <v>168.48500000000001</v>
      </c>
      <c r="AO32" s="24">
        <f t="shared" ref="AO32:AR32" si="134">+AO33+AO34</f>
        <v>0</v>
      </c>
      <c r="AP32" s="24">
        <f t="shared" si="134"/>
        <v>0</v>
      </c>
      <c r="AQ32" s="24">
        <f t="shared" si="134"/>
        <v>46.332000000000008</v>
      </c>
      <c r="AR32" s="24">
        <f t="shared" si="134"/>
        <v>122.15299999999999</v>
      </c>
      <c r="AS32" s="23">
        <f t="shared" ref="AS32:AS33" si="135">AT32+AU32+AV32+AW32</f>
        <v>267.24</v>
      </c>
      <c r="AT32" s="23">
        <v>0</v>
      </c>
      <c r="AU32" s="23">
        <v>0</v>
      </c>
      <c r="AV32" s="24">
        <f t="shared" ref="AV32:AW32" si="136">+AV33+AV34</f>
        <v>67.260000000000005</v>
      </c>
      <c r="AW32" s="24">
        <f t="shared" si="136"/>
        <v>199.98</v>
      </c>
      <c r="AX32" s="23">
        <f t="shared" ref="AX32:AX33" si="137">AY32+AZ32+BA32+BB32</f>
        <v>310.83799999999997</v>
      </c>
      <c r="AY32" s="23">
        <v>0</v>
      </c>
      <c r="AZ32" s="23">
        <v>0</v>
      </c>
      <c r="BA32" s="24">
        <f t="shared" ref="BA32:BB32" si="138">+BA33+BA34</f>
        <v>67.260000000000005</v>
      </c>
      <c r="BB32" s="24">
        <f t="shared" si="138"/>
        <v>243.57799999999997</v>
      </c>
      <c r="BC32" s="23">
        <f t="shared" ref="BC32:BC33" si="139">BD32+BE32+BF32+BG32</f>
        <v>136.49</v>
      </c>
      <c r="BD32" s="23">
        <v>0</v>
      </c>
      <c r="BE32" s="23">
        <v>0</v>
      </c>
      <c r="BF32" s="24">
        <f t="shared" ref="BF32:BG32" si="140">+BF33+BF34</f>
        <v>43.26</v>
      </c>
      <c r="BG32" s="24">
        <f t="shared" si="140"/>
        <v>93.23</v>
      </c>
      <c r="BH32" s="23">
        <f t="shared" ref="BH32:BH33" si="141">BI32+BJ32+BK32+BL32</f>
        <v>354.79</v>
      </c>
      <c r="BI32" s="23">
        <v>0</v>
      </c>
      <c r="BJ32" s="23">
        <v>0</v>
      </c>
      <c r="BK32" s="24">
        <f t="shared" ref="BK32:BL32" si="142">+BK33+BK34</f>
        <v>43.26</v>
      </c>
      <c r="BL32" s="24">
        <f t="shared" si="142"/>
        <v>311.53000000000003</v>
      </c>
      <c r="BM32" s="23">
        <f t="shared" ref="BM32:BM33" si="143">BN32+BO32+BP32+BQ32</f>
        <v>697.60299999999995</v>
      </c>
      <c r="BN32" s="23">
        <v>0</v>
      </c>
      <c r="BO32" s="23">
        <v>0</v>
      </c>
      <c r="BP32" s="24">
        <f t="shared" ref="BP32:BQ32" si="144">+BP33+BP34</f>
        <v>159.63</v>
      </c>
      <c r="BQ32" s="24">
        <f t="shared" si="144"/>
        <v>537.97299999999996</v>
      </c>
      <c r="BR32" s="23">
        <f t="shared" ref="BR32:BR33" si="145">BS32+BT32+BU32+BV32</f>
        <v>834.11299999999994</v>
      </c>
      <c r="BS32" s="23">
        <v>0</v>
      </c>
      <c r="BT32" s="23">
        <v>0</v>
      </c>
      <c r="BU32" s="24">
        <f t="shared" ref="BU32:BV32" si="146">+BU33+BU34</f>
        <v>156.852</v>
      </c>
      <c r="BV32" s="24">
        <f t="shared" si="146"/>
        <v>677.26099999999997</v>
      </c>
      <c r="BW32" s="18" t="s">
        <v>178</v>
      </c>
    </row>
    <row r="33" spans="1:75" s="44" customFormat="1" ht="47.25" x14ac:dyDescent="0.25">
      <c r="A33" s="4" t="s">
        <v>84</v>
      </c>
      <c r="B33" s="8" t="s">
        <v>85</v>
      </c>
      <c r="C33" s="43" t="s">
        <v>65</v>
      </c>
      <c r="D33" s="19" t="s">
        <v>183</v>
      </c>
      <c r="E33" s="19" t="s">
        <v>183</v>
      </c>
      <c r="F33" s="19" t="s">
        <v>183</v>
      </c>
      <c r="G33" s="19" t="s">
        <v>183</v>
      </c>
      <c r="H33" s="19">
        <v>0</v>
      </c>
      <c r="I33" s="19">
        <v>0</v>
      </c>
      <c r="J33" s="19" t="s">
        <v>183</v>
      </c>
      <c r="K33" s="19">
        <v>0</v>
      </c>
      <c r="L33" s="19">
        <v>0</v>
      </c>
      <c r="M33" s="19" t="s">
        <v>183</v>
      </c>
      <c r="N33" s="19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4">
        <v>0</v>
      </c>
      <c r="U33" s="24">
        <v>0</v>
      </c>
      <c r="V33" s="24">
        <v>0</v>
      </c>
      <c r="W33" s="23">
        <v>0</v>
      </c>
      <c r="X33" s="23">
        <v>0</v>
      </c>
      <c r="Y33" s="23">
        <f t="shared" si="4"/>
        <v>0</v>
      </c>
      <c r="Z33" s="24">
        <v>0</v>
      </c>
      <c r="AA33" s="24">
        <v>0</v>
      </c>
      <c r="AB33" s="24">
        <v>0</v>
      </c>
      <c r="AC33" s="24">
        <v>0</v>
      </c>
      <c r="AD33" s="23">
        <f t="shared" si="6"/>
        <v>0</v>
      </c>
      <c r="AE33" s="24">
        <v>0</v>
      </c>
      <c r="AF33" s="24">
        <v>0</v>
      </c>
      <c r="AG33" s="24">
        <v>0</v>
      </c>
      <c r="AH33" s="24">
        <v>0</v>
      </c>
      <c r="AI33" s="23">
        <f t="shared" si="23"/>
        <v>0</v>
      </c>
      <c r="AJ33" s="24">
        <v>0</v>
      </c>
      <c r="AK33" s="24">
        <v>0</v>
      </c>
      <c r="AL33" s="24">
        <v>0</v>
      </c>
      <c r="AM33" s="24">
        <v>0</v>
      </c>
      <c r="AN33" s="23">
        <f t="shared" si="25"/>
        <v>0</v>
      </c>
      <c r="AO33" s="24">
        <v>0</v>
      </c>
      <c r="AP33" s="24">
        <v>0</v>
      </c>
      <c r="AQ33" s="24">
        <v>0</v>
      </c>
      <c r="AR33" s="24">
        <v>0</v>
      </c>
      <c r="AS33" s="23">
        <f t="shared" si="135"/>
        <v>0</v>
      </c>
      <c r="AT33" s="23">
        <v>0</v>
      </c>
      <c r="AU33" s="23">
        <v>0</v>
      </c>
      <c r="AV33" s="24">
        <v>0</v>
      </c>
      <c r="AW33" s="23">
        <v>0</v>
      </c>
      <c r="AX33" s="23">
        <f t="shared" si="137"/>
        <v>0</v>
      </c>
      <c r="AY33" s="23">
        <v>0</v>
      </c>
      <c r="AZ33" s="23">
        <v>0</v>
      </c>
      <c r="BA33" s="24">
        <v>0</v>
      </c>
      <c r="BB33" s="23">
        <v>0</v>
      </c>
      <c r="BC33" s="23">
        <f t="shared" si="139"/>
        <v>0</v>
      </c>
      <c r="BD33" s="23">
        <v>0</v>
      </c>
      <c r="BE33" s="23">
        <v>0</v>
      </c>
      <c r="BF33" s="24">
        <v>0</v>
      </c>
      <c r="BG33" s="23">
        <v>0</v>
      </c>
      <c r="BH33" s="23">
        <f t="shared" si="141"/>
        <v>0</v>
      </c>
      <c r="BI33" s="23">
        <v>0</v>
      </c>
      <c r="BJ33" s="23">
        <v>0</v>
      </c>
      <c r="BK33" s="24">
        <v>0</v>
      </c>
      <c r="BL33" s="24">
        <v>0</v>
      </c>
      <c r="BM33" s="23">
        <f t="shared" si="143"/>
        <v>0</v>
      </c>
      <c r="BN33" s="23">
        <v>0</v>
      </c>
      <c r="BO33" s="23">
        <v>0</v>
      </c>
      <c r="BP33" s="24">
        <v>0</v>
      </c>
      <c r="BQ33" s="23">
        <v>0</v>
      </c>
      <c r="BR33" s="23">
        <f t="shared" si="145"/>
        <v>0</v>
      </c>
      <c r="BS33" s="23">
        <v>0</v>
      </c>
      <c r="BT33" s="23">
        <v>0</v>
      </c>
      <c r="BU33" s="24">
        <v>0</v>
      </c>
      <c r="BV33" s="23">
        <v>0</v>
      </c>
      <c r="BW33" s="18" t="s">
        <v>178</v>
      </c>
    </row>
    <row r="34" spans="1:75" s="44" customFormat="1" ht="78.75" x14ac:dyDescent="0.25">
      <c r="A34" s="4" t="s">
        <v>86</v>
      </c>
      <c r="B34" s="8" t="s">
        <v>87</v>
      </c>
      <c r="C34" s="43" t="s">
        <v>65</v>
      </c>
      <c r="D34" s="19" t="s">
        <v>183</v>
      </c>
      <c r="E34" s="19" t="s">
        <v>183</v>
      </c>
      <c r="F34" s="19" t="s">
        <v>183</v>
      </c>
      <c r="G34" s="19" t="s">
        <v>183</v>
      </c>
      <c r="H34" s="24">
        <f>SUM(H35:H46)</f>
        <v>0</v>
      </c>
      <c r="I34" s="24">
        <f>SUM(I35:I46)</f>
        <v>0</v>
      </c>
      <c r="J34" s="19" t="s">
        <v>183</v>
      </c>
      <c r="K34" s="24">
        <f>SUM(K35:K46)</f>
        <v>0</v>
      </c>
      <c r="L34" s="24">
        <f>SUM(L35:L46)</f>
        <v>0</v>
      </c>
      <c r="M34" s="19" t="s">
        <v>183</v>
      </c>
      <c r="N34" s="24">
        <f t="shared" ref="N34:X34" si="147">SUM(N35:N46)</f>
        <v>0</v>
      </c>
      <c r="O34" s="24">
        <f t="shared" si="147"/>
        <v>3.55</v>
      </c>
      <c r="P34" s="24">
        <f t="shared" si="147"/>
        <v>782.846</v>
      </c>
      <c r="Q34" s="24">
        <f t="shared" si="147"/>
        <v>913.88300000000004</v>
      </c>
      <c r="R34" s="24">
        <f t="shared" si="147"/>
        <v>817.28300000000002</v>
      </c>
      <c r="S34" s="24">
        <f t="shared" si="147"/>
        <v>842.96300000000008</v>
      </c>
      <c r="T34" s="24">
        <f t="shared" si="147"/>
        <v>802.79300000000001</v>
      </c>
      <c r="U34" s="24">
        <f t="shared" si="147"/>
        <v>845.20499999999993</v>
      </c>
      <c r="V34" s="24">
        <f t="shared" si="147"/>
        <v>790.83300000000008</v>
      </c>
      <c r="W34" s="24">
        <f t="shared" si="147"/>
        <v>0</v>
      </c>
      <c r="X34" s="24">
        <f t="shared" si="147"/>
        <v>834.11500000000001</v>
      </c>
      <c r="Y34" s="23">
        <f t="shared" si="4"/>
        <v>8.41</v>
      </c>
      <c r="Z34" s="24">
        <f>SUM(Z35:Z46)</f>
        <v>0</v>
      </c>
      <c r="AA34" s="24">
        <f>SUM(AA35:AA46)</f>
        <v>0</v>
      </c>
      <c r="AB34" s="24">
        <f>SUM(AB35:AB46)</f>
        <v>8.41</v>
      </c>
      <c r="AC34" s="24">
        <f>SUM(AC35:AC46)</f>
        <v>0</v>
      </c>
      <c r="AD34" s="23">
        <f t="shared" si="6"/>
        <v>7.54</v>
      </c>
      <c r="AE34" s="24">
        <f>SUM(AE35:AE46)</f>
        <v>0</v>
      </c>
      <c r="AF34" s="24">
        <f>SUM(AF35:AF46)</f>
        <v>0</v>
      </c>
      <c r="AG34" s="24">
        <f>SUM(AG35:AG46)</f>
        <v>7.54</v>
      </c>
      <c r="AH34" s="24">
        <f>SUM(AH35:AH46)</f>
        <v>0</v>
      </c>
      <c r="AI34" s="23">
        <f t="shared" si="23"/>
        <v>387.10300000000001</v>
      </c>
      <c r="AJ34" s="24">
        <f>SUM(AJ35:AJ46)</f>
        <v>0</v>
      </c>
      <c r="AK34" s="24">
        <f>SUM(AK35:AK46)</f>
        <v>0</v>
      </c>
      <c r="AL34" s="24">
        <f>SUM(AL35:AL46)</f>
        <v>49.11</v>
      </c>
      <c r="AM34" s="24">
        <f>SUM(AM35:AM46)</f>
        <v>337.99299999999999</v>
      </c>
      <c r="AN34" s="23">
        <f t="shared" si="25"/>
        <v>168.48500000000001</v>
      </c>
      <c r="AO34" s="24">
        <f t="shared" ref="AO34:BV34" si="148">SUM(AO35:AO46)</f>
        <v>0</v>
      </c>
      <c r="AP34" s="24">
        <f t="shared" si="148"/>
        <v>0</v>
      </c>
      <c r="AQ34" s="24">
        <f t="shared" si="148"/>
        <v>46.332000000000008</v>
      </c>
      <c r="AR34" s="24">
        <f t="shared" si="148"/>
        <v>122.15299999999999</v>
      </c>
      <c r="AS34" s="24">
        <f t="shared" si="148"/>
        <v>267.24</v>
      </c>
      <c r="AT34" s="24">
        <f t="shared" si="148"/>
        <v>0</v>
      </c>
      <c r="AU34" s="24">
        <f t="shared" si="148"/>
        <v>0</v>
      </c>
      <c r="AV34" s="24">
        <f t="shared" si="148"/>
        <v>67.260000000000005</v>
      </c>
      <c r="AW34" s="24">
        <f t="shared" si="148"/>
        <v>199.98</v>
      </c>
      <c r="AX34" s="24">
        <f t="shared" si="148"/>
        <v>310.83800000000002</v>
      </c>
      <c r="AY34" s="24">
        <f t="shared" si="148"/>
        <v>0</v>
      </c>
      <c r="AZ34" s="24">
        <f t="shared" si="148"/>
        <v>0</v>
      </c>
      <c r="BA34" s="24">
        <f t="shared" si="148"/>
        <v>67.260000000000005</v>
      </c>
      <c r="BB34" s="24">
        <f t="shared" si="148"/>
        <v>243.57799999999997</v>
      </c>
      <c r="BC34" s="24">
        <f t="shared" si="148"/>
        <v>136.49</v>
      </c>
      <c r="BD34" s="24">
        <f t="shared" si="148"/>
        <v>0</v>
      </c>
      <c r="BE34" s="24">
        <f t="shared" si="148"/>
        <v>0</v>
      </c>
      <c r="BF34" s="24">
        <f t="shared" si="148"/>
        <v>43.26</v>
      </c>
      <c r="BG34" s="24">
        <f t="shared" si="148"/>
        <v>93.23</v>
      </c>
      <c r="BH34" s="24">
        <f t="shared" si="148"/>
        <v>354.79</v>
      </c>
      <c r="BI34" s="24">
        <f t="shared" si="148"/>
        <v>0</v>
      </c>
      <c r="BJ34" s="24">
        <f t="shared" si="148"/>
        <v>0</v>
      </c>
      <c r="BK34" s="24">
        <f t="shared" si="148"/>
        <v>43.26</v>
      </c>
      <c r="BL34" s="24">
        <f t="shared" si="148"/>
        <v>311.53000000000003</v>
      </c>
      <c r="BM34" s="24">
        <f t="shared" si="148"/>
        <v>697.60300000000007</v>
      </c>
      <c r="BN34" s="24">
        <f t="shared" si="148"/>
        <v>0</v>
      </c>
      <c r="BO34" s="24">
        <f t="shared" si="148"/>
        <v>0</v>
      </c>
      <c r="BP34" s="24">
        <f t="shared" si="148"/>
        <v>159.63</v>
      </c>
      <c r="BQ34" s="24">
        <f t="shared" si="148"/>
        <v>537.97299999999996</v>
      </c>
      <c r="BR34" s="24">
        <f t="shared" si="148"/>
        <v>834.11300000000006</v>
      </c>
      <c r="BS34" s="24">
        <f t="shared" si="148"/>
        <v>0</v>
      </c>
      <c r="BT34" s="24">
        <f t="shared" si="148"/>
        <v>0</v>
      </c>
      <c r="BU34" s="24">
        <f t="shared" si="148"/>
        <v>156.852</v>
      </c>
      <c r="BV34" s="24">
        <f t="shared" si="148"/>
        <v>677.26099999999997</v>
      </c>
      <c r="BW34" s="18" t="s">
        <v>178</v>
      </c>
    </row>
    <row r="35" spans="1:75" s="44" customFormat="1" ht="47.25" x14ac:dyDescent="0.25">
      <c r="A35" s="4" t="s">
        <v>157</v>
      </c>
      <c r="B35" s="8" t="s">
        <v>199</v>
      </c>
      <c r="C35" s="43" t="s">
        <v>152</v>
      </c>
      <c r="D35" s="19" t="s">
        <v>175</v>
      </c>
      <c r="E35" s="17">
        <v>2022</v>
      </c>
      <c r="F35" s="17">
        <v>2022</v>
      </c>
      <c r="G35" s="19">
        <v>2022</v>
      </c>
      <c r="H35" s="19" t="s">
        <v>183</v>
      </c>
      <c r="I35" s="19" t="s">
        <v>183</v>
      </c>
      <c r="J35" s="19" t="s">
        <v>183</v>
      </c>
      <c r="K35" s="19" t="s">
        <v>183</v>
      </c>
      <c r="L35" s="19" t="s">
        <v>183</v>
      </c>
      <c r="M35" s="19" t="s">
        <v>183</v>
      </c>
      <c r="N35" s="19">
        <v>0</v>
      </c>
      <c r="O35" s="23">
        <v>0</v>
      </c>
      <c r="P35" s="23">
        <v>66.599000000000004</v>
      </c>
      <c r="Q35" s="23">
        <v>102.169</v>
      </c>
      <c r="R35" s="23">
        <v>0</v>
      </c>
      <c r="S35" s="23">
        <v>0</v>
      </c>
      <c r="T35" s="23">
        <v>3.97</v>
      </c>
      <c r="U35" s="23">
        <v>4.3120000000000003</v>
      </c>
      <c r="V35" s="23">
        <v>3.97</v>
      </c>
      <c r="W35" s="23">
        <v>0</v>
      </c>
      <c r="X35" s="23">
        <v>4.3120000000000003</v>
      </c>
      <c r="Y35" s="23">
        <f t="shared" si="4"/>
        <v>0</v>
      </c>
      <c r="Z35" s="23">
        <v>0</v>
      </c>
      <c r="AA35" s="23">
        <v>0</v>
      </c>
      <c r="AB35" s="23">
        <v>0</v>
      </c>
      <c r="AC35" s="23">
        <v>0</v>
      </c>
      <c r="AD35" s="23">
        <f t="shared" si="6"/>
        <v>0</v>
      </c>
      <c r="AE35" s="23">
        <v>0</v>
      </c>
      <c r="AF35" s="23">
        <v>0</v>
      </c>
      <c r="AG35" s="23">
        <v>0</v>
      </c>
      <c r="AH35" s="23">
        <v>0</v>
      </c>
      <c r="AI35" s="23">
        <f t="shared" si="23"/>
        <v>3.97</v>
      </c>
      <c r="AJ35" s="23">
        <v>0</v>
      </c>
      <c r="AK35" s="23">
        <v>0</v>
      </c>
      <c r="AL35" s="24">
        <v>3.97</v>
      </c>
      <c r="AM35" s="23">
        <v>0</v>
      </c>
      <c r="AN35" s="23">
        <f t="shared" si="25"/>
        <v>4.3120000000000003</v>
      </c>
      <c r="AO35" s="23">
        <v>0</v>
      </c>
      <c r="AP35" s="23">
        <v>0</v>
      </c>
      <c r="AQ35" s="23">
        <v>4.3120000000000003</v>
      </c>
      <c r="AR35" s="23">
        <v>0</v>
      </c>
      <c r="AS35" s="23">
        <f>AT35+AU35+AV35+AW35</f>
        <v>0</v>
      </c>
      <c r="AT35" s="24">
        <v>0</v>
      </c>
      <c r="AU35" s="24">
        <v>0</v>
      </c>
      <c r="AV35" s="20">
        <v>0</v>
      </c>
      <c r="AW35" s="24">
        <v>0</v>
      </c>
      <c r="AX35" s="23">
        <f t="shared" ref="AX35:AX46" si="149">AY35+AZ35+BA35+BB35</f>
        <v>0</v>
      </c>
      <c r="AY35" s="23">
        <v>0</v>
      </c>
      <c r="AZ35" s="23">
        <v>0</v>
      </c>
      <c r="BA35" s="23">
        <v>0</v>
      </c>
      <c r="BB35" s="23">
        <v>0</v>
      </c>
      <c r="BC35" s="23">
        <f>BD35+BE35+BF35+BG35</f>
        <v>0</v>
      </c>
      <c r="BD35" s="23">
        <v>0</v>
      </c>
      <c r="BE35" s="23">
        <v>0</v>
      </c>
      <c r="BF35" s="24">
        <v>0</v>
      </c>
      <c r="BG35" s="23">
        <v>0</v>
      </c>
      <c r="BH35" s="23">
        <f t="shared" ref="BH35:BH46" si="150">BI35+BJ35+BK35+BL35</f>
        <v>0</v>
      </c>
      <c r="BI35" s="23">
        <v>0</v>
      </c>
      <c r="BJ35" s="23">
        <v>0</v>
      </c>
      <c r="BK35" s="23">
        <v>0</v>
      </c>
      <c r="BL35" s="23">
        <v>0</v>
      </c>
      <c r="BM35" s="23">
        <f>BN35+BO35+BP35+BQ35</f>
        <v>3.97</v>
      </c>
      <c r="BN35" s="23">
        <v>0</v>
      </c>
      <c r="BO35" s="23">
        <v>0</v>
      </c>
      <c r="BP35" s="24">
        <f t="shared" ref="BP35:BQ38" si="151">AL35+AV35+BF35</f>
        <v>3.97</v>
      </c>
      <c r="BQ35" s="24">
        <f t="shared" si="151"/>
        <v>0</v>
      </c>
      <c r="BR35" s="23">
        <f>BS35+BT35+BU35+BV35</f>
        <v>4.3120000000000003</v>
      </c>
      <c r="BS35" s="23">
        <v>0</v>
      </c>
      <c r="BT35" s="23">
        <v>0</v>
      </c>
      <c r="BU35" s="24">
        <f t="shared" ref="BU35:BU46" si="152">AQ35+BA35+BK35</f>
        <v>4.3120000000000003</v>
      </c>
      <c r="BV35" s="24">
        <f t="shared" ref="BV35:BV46" si="153">AR35+BB35+BL35</f>
        <v>0</v>
      </c>
      <c r="BW35" s="17" t="s">
        <v>178</v>
      </c>
    </row>
    <row r="36" spans="1:75" s="44" customFormat="1" ht="47.25" x14ac:dyDescent="0.25">
      <c r="A36" s="4" t="s">
        <v>158</v>
      </c>
      <c r="B36" s="8" t="s">
        <v>199</v>
      </c>
      <c r="C36" s="43" t="s">
        <v>218</v>
      </c>
      <c r="D36" s="19" t="s">
        <v>175</v>
      </c>
      <c r="E36" s="17">
        <v>2023</v>
      </c>
      <c r="F36" s="17">
        <v>2023</v>
      </c>
      <c r="G36" s="19">
        <v>2023</v>
      </c>
      <c r="H36" s="19" t="s">
        <v>183</v>
      </c>
      <c r="I36" s="19" t="s">
        <v>183</v>
      </c>
      <c r="J36" s="19" t="s">
        <v>183</v>
      </c>
      <c r="K36" s="19" t="s">
        <v>183</v>
      </c>
      <c r="L36" s="19" t="s">
        <v>183</v>
      </c>
      <c r="M36" s="19" t="s">
        <v>183</v>
      </c>
      <c r="N36" s="19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9.94</v>
      </c>
      <c r="U36" s="23">
        <v>9.94</v>
      </c>
      <c r="V36" s="23">
        <v>9.94</v>
      </c>
      <c r="W36" s="23">
        <v>0</v>
      </c>
      <c r="X36" s="23">
        <v>9.94</v>
      </c>
      <c r="Y36" s="23">
        <f t="shared" si="4"/>
        <v>0</v>
      </c>
      <c r="Z36" s="23">
        <v>0</v>
      </c>
      <c r="AA36" s="23">
        <v>0</v>
      </c>
      <c r="AB36" s="23">
        <v>0</v>
      </c>
      <c r="AC36" s="23">
        <v>0</v>
      </c>
      <c r="AD36" s="23">
        <f t="shared" si="6"/>
        <v>0</v>
      </c>
      <c r="AE36" s="23">
        <v>0</v>
      </c>
      <c r="AF36" s="23">
        <v>0</v>
      </c>
      <c r="AG36" s="23">
        <v>0</v>
      </c>
      <c r="AH36" s="23">
        <v>0</v>
      </c>
      <c r="AI36" s="23">
        <f t="shared" si="23"/>
        <v>0</v>
      </c>
      <c r="AJ36" s="23">
        <v>0</v>
      </c>
      <c r="AK36" s="23">
        <v>0</v>
      </c>
      <c r="AL36" s="24">
        <v>0</v>
      </c>
      <c r="AM36" s="23">
        <v>0</v>
      </c>
      <c r="AN36" s="23">
        <f t="shared" si="25"/>
        <v>0</v>
      </c>
      <c r="AO36" s="23">
        <v>0</v>
      </c>
      <c r="AP36" s="23">
        <v>0</v>
      </c>
      <c r="AQ36" s="23">
        <v>0</v>
      </c>
      <c r="AR36" s="23">
        <v>0</v>
      </c>
      <c r="AS36" s="23">
        <f t="shared" ref="AS36:AS46" si="154">AT36+AU36+AV36+AW36</f>
        <v>9.94</v>
      </c>
      <c r="AT36" s="24">
        <v>0</v>
      </c>
      <c r="AU36" s="24">
        <v>0</v>
      </c>
      <c r="AV36" s="20">
        <v>9.94</v>
      </c>
      <c r="AW36" s="24">
        <v>0</v>
      </c>
      <c r="AX36" s="23">
        <f t="shared" si="149"/>
        <v>9.94</v>
      </c>
      <c r="AY36" s="23">
        <v>0</v>
      </c>
      <c r="AZ36" s="23">
        <v>0</v>
      </c>
      <c r="BA36" s="23">
        <v>9.94</v>
      </c>
      <c r="BB36" s="23">
        <v>0</v>
      </c>
      <c r="BC36" s="23">
        <f t="shared" ref="BC36:BC46" si="155">BD36+BE36+BF36+BG36</f>
        <v>0</v>
      </c>
      <c r="BD36" s="23">
        <v>0</v>
      </c>
      <c r="BE36" s="23">
        <v>0</v>
      </c>
      <c r="BF36" s="24">
        <v>0</v>
      </c>
      <c r="BG36" s="23">
        <v>0</v>
      </c>
      <c r="BH36" s="23">
        <f t="shared" si="150"/>
        <v>0</v>
      </c>
      <c r="BI36" s="23">
        <v>0</v>
      </c>
      <c r="BJ36" s="23">
        <v>0</v>
      </c>
      <c r="BK36" s="23">
        <v>0</v>
      </c>
      <c r="BL36" s="23">
        <v>0</v>
      </c>
      <c r="BM36" s="23">
        <f t="shared" ref="BM36:BM61" si="156">BN36+BO36+BP36+BQ36</f>
        <v>9.94</v>
      </c>
      <c r="BN36" s="23">
        <v>0</v>
      </c>
      <c r="BO36" s="23">
        <v>0</v>
      </c>
      <c r="BP36" s="24">
        <f t="shared" si="151"/>
        <v>9.94</v>
      </c>
      <c r="BQ36" s="24">
        <f t="shared" si="151"/>
        <v>0</v>
      </c>
      <c r="BR36" s="23">
        <f t="shared" ref="BR36:BR46" si="157">BS36+BT36+BU36+BV36</f>
        <v>9.94</v>
      </c>
      <c r="BS36" s="23">
        <v>0</v>
      </c>
      <c r="BT36" s="23">
        <v>0</v>
      </c>
      <c r="BU36" s="24">
        <f t="shared" si="152"/>
        <v>9.94</v>
      </c>
      <c r="BV36" s="24">
        <f t="shared" si="153"/>
        <v>0</v>
      </c>
      <c r="BW36" s="53" t="s">
        <v>178</v>
      </c>
    </row>
    <row r="37" spans="1:75" s="44" customFormat="1" ht="47.25" x14ac:dyDescent="0.25">
      <c r="A37" s="4" t="s">
        <v>159</v>
      </c>
      <c r="B37" s="8" t="s">
        <v>199</v>
      </c>
      <c r="C37" s="43" t="s">
        <v>219</v>
      </c>
      <c r="D37" s="19" t="s">
        <v>175</v>
      </c>
      <c r="E37" s="17">
        <v>2024</v>
      </c>
      <c r="F37" s="17">
        <v>2024</v>
      </c>
      <c r="G37" s="19">
        <v>2024</v>
      </c>
      <c r="H37" s="19" t="s">
        <v>183</v>
      </c>
      <c r="I37" s="19" t="s">
        <v>183</v>
      </c>
      <c r="J37" s="19" t="s">
        <v>183</v>
      </c>
      <c r="K37" s="19" t="s">
        <v>183</v>
      </c>
      <c r="L37" s="19" t="s">
        <v>183</v>
      </c>
      <c r="M37" s="19" t="s">
        <v>183</v>
      </c>
      <c r="N37" s="19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9.31</v>
      </c>
      <c r="U37" s="23">
        <v>9.31</v>
      </c>
      <c r="V37" s="23">
        <v>9.31</v>
      </c>
      <c r="W37" s="23">
        <v>0</v>
      </c>
      <c r="X37" s="23">
        <v>9.31</v>
      </c>
      <c r="Y37" s="23">
        <f t="shared" si="4"/>
        <v>0</v>
      </c>
      <c r="Z37" s="23">
        <v>0</v>
      </c>
      <c r="AA37" s="23">
        <v>0</v>
      </c>
      <c r="AB37" s="23">
        <v>0</v>
      </c>
      <c r="AC37" s="23">
        <v>0</v>
      </c>
      <c r="AD37" s="23">
        <f t="shared" si="6"/>
        <v>0</v>
      </c>
      <c r="AE37" s="23">
        <v>0</v>
      </c>
      <c r="AF37" s="23">
        <v>0</v>
      </c>
      <c r="AG37" s="23">
        <v>0</v>
      </c>
      <c r="AH37" s="23">
        <v>0</v>
      </c>
      <c r="AI37" s="23">
        <f t="shared" si="23"/>
        <v>0</v>
      </c>
      <c r="AJ37" s="23">
        <v>0</v>
      </c>
      <c r="AK37" s="23">
        <v>0</v>
      </c>
      <c r="AL37" s="24">
        <v>0</v>
      </c>
      <c r="AM37" s="23">
        <v>0</v>
      </c>
      <c r="AN37" s="23">
        <f t="shared" si="25"/>
        <v>0</v>
      </c>
      <c r="AO37" s="23">
        <v>0</v>
      </c>
      <c r="AP37" s="23">
        <v>0</v>
      </c>
      <c r="AQ37" s="23">
        <v>0</v>
      </c>
      <c r="AR37" s="23">
        <v>0</v>
      </c>
      <c r="AS37" s="23">
        <f t="shared" si="154"/>
        <v>0</v>
      </c>
      <c r="AT37" s="24">
        <v>0</v>
      </c>
      <c r="AU37" s="24">
        <v>0</v>
      </c>
      <c r="AV37" s="20">
        <v>0</v>
      </c>
      <c r="AW37" s="24">
        <v>0</v>
      </c>
      <c r="AX37" s="23">
        <f t="shared" si="149"/>
        <v>0</v>
      </c>
      <c r="AY37" s="23">
        <v>0</v>
      </c>
      <c r="AZ37" s="23">
        <v>0</v>
      </c>
      <c r="BA37" s="23">
        <v>0</v>
      </c>
      <c r="BB37" s="23">
        <v>0</v>
      </c>
      <c r="BC37" s="23">
        <f t="shared" si="155"/>
        <v>9.31</v>
      </c>
      <c r="BD37" s="23">
        <v>0</v>
      </c>
      <c r="BE37" s="23">
        <v>0</v>
      </c>
      <c r="BF37" s="24">
        <v>9.31</v>
      </c>
      <c r="BG37" s="23">
        <v>0</v>
      </c>
      <c r="BH37" s="23">
        <f t="shared" si="150"/>
        <v>9.31</v>
      </c>
      <c r="BI37" s="23">
        <v>0</v>
      </c>
      <c r="BJ37" s="23">
        <v>0</v>
      </c>
      <c r="BK37" s="23">
        <v>9.31</v>
      </c>
      <c r="BL37" s="23">
        <v>0</v>
      </c>
      <c r="BM37" s="23">
        <f t="shared" si="156"/>
        <v>9.31</v>
      </c>
      <c r="BN37" s="23">
        <v>0</v>
      </c>
      <c r="BO37" s="23">
        <v>0</v>
      </c>
      <c r="BP37" s="24">
        <f t="shared" si="151"/>
        <v>9.31</v>
      </c>
      <c r="BQ37" s="24">
        <f t="shared" si="151"/>
        <v>0</v>
      </c>
      <c r="BR37" s="23">
        <f t="shared" si="157"/>
        <v>9.31</v>
      </c>
      <c r="BS37" s="23">
        <v>0</v>
      </c>
      <c r="BT37" s="23">
        <v>0</v>
      </c>
      <c r="BU37" s="24">
        <f t="shared" si="152"/>
        <v>9.31</v>
      </c>
      <c r="BV37" s="24">
        <f t="shared" si="153"/>
        <v>0</v>
      </c>
      <c r="BW37" s="53"/>
    </row>
    <row r="38" spans="1:75" s="44" customFormat="1" ht="63" x14ac:dyDescent="0.25">
      <c r="A38" s="4" t="s">
        <v>160</v>
      </c>
      <c r="B38" s="8" t="s">
        <v>213</v>
      </c>
      <c r="C38" s="43" t="s">
        <v>220</v>
      </c>
      <c r="D38" s="19" t="s">
        <v>175</v>
      </c>
      <c r="E38" s="17">
        <v>2022</v>
      </c>
      <c r="F38" s="17">
        <v>2023</v>
      </c>
      <c r="G38" s="19">
        <v>2023</v>
      </c>
      <c r="H38" s="19" t="s">
        <v>183</v>
      </c>
      <c r="I38" s="19" t="s">
        <v>183</v>
      </c>
      <c r="J38" s="19" t="s">
        <v>183</v>
      </c>
      <c r="K38" s="19" t="s">
        <v>183</v>
      </c>
      <c r="L38" s="19" t="s">
        <v>183</v>
      </c>
      <c r="M38" s="19" t="s">
        <v>183</v>
      </c>
      <c r="N38" s="19">
        <v>0</v>
      </c>
      <c r="O38" s="23">
        <v>0</v>
      </c>
      <c r="P38" s="23">
        <v>256.02999999999997</v>
      </c>
      <c r="Q38" s="23">
        <v>275.99</v>
      </c>
      <c r="R38" s="23">
        <v>263.8</v>
      </c>
      <c r="S38" s="23">
        <v>274.88</v>
      </c>
      <c r="T38" s="23">
        <v>275.99</v>
      </c>
      <c r="U38" s="23">
        <v>265.45999999999998</v>
      </c>
      <c r="V38" s="23">
        <v>275.99</v>
      </c>
      <c r="W38" s="23">
        <v>0</v>
      </c>
      <c r="X38" s="23">
        <v>265.45999999999998</v>
      </c>
      <c r="Y38" s="23">
        <f t="shared" si="4"/>
        <v>0</v>
      </c>
      <c r="Z38" s="23">
        <v>0</v>
      </c>
      <c r="AA38" s="23">
        <v>0</v>
      </c>
      <c r="AB38" s="23">
        <v>0</v>
      </c>
      <c r="AC38" s="23">
        <v>0</v>
      </c>
      <c r="AD38" s="23">
        <f t="shared" si="6"/>
        <v>0</v>
      </c>
      <c r="AE38" s="23">
        <v>0</v>
      </c>
      <c r="AF38" s="23">
        <v>0</v>
      </c>
      <c r="AG38" s="23">
        <v>0</v>
      </c>
      <c r="AH38" s="23">
        <v>0</v>
      </c>
      <c r="AI38" s="23">
        <f t="shared" si="23"/>
        <v>23.3</v>
      </c>
      <c r="AJ38" s="23">
        <v>0</v>
      </c>
      <c r="AK38" s="23">
        <v>0</v>
      </c>
      <c r="AL38" s="24">
        <v>23.3</v>
      </c>
      <c r="AM38" s="23">
        <v>0</v>
      </c>
      <c r="AN38" s="23">
        <f t="shared" si="25"/>
        <v>13.74</v>
      </c>
      <c r="AO38" s="23">
        <v>0</v>
      </c>
      <c r="AP38" s="23">
        <v>0</v>
      </c>
      <c r="AQ38" s="23">
        <v>13.74</v>
      </c>
      <c r="AR38" s="23">
        <v>0</v>
      </c>
      <c r="AS38" s="23">
        <f t="shared" si="154"/>
        <v>252.69</v>
      </c>
      <c r="AT38" s="24">
        <v>0</v>
      </c>
      <c r="AU38" s="24">
        <v>0</v>
      </c>
      <c r="AV38" s="20">
        <v>52.71</v>
      </c>
      <c r="AW38" s="23">
        <v>199.98</v>
      </c>
      <c r="AX38" s="23">
        <f t="shared" si="149"/>
        <v>251.72</v>
      </c>
      <c r="AY38" s="23">
        <v>0</v>
      </c>
      <c r="AZ38" s="23">
        <v>0</v>
      </c>
      <c r="BA38" s="23">
        <v>52.71</v>
      </c>
      <c r="BB38" s="23">
        <v>199.01</v>
      </c>
      <c r="BC38" s="23">
        <f t="shared" si="155"/>
        <v>0</v>
      </c>
      <c r="BD38" s="23">
        <v>0</v>
      </c>
      <c r="BE38" s="23">
        <v>0</v>
      </c>
      <c r="BF38" s="24">
        <v>0</v>
      </c>
      <c r="BG38" s="23">
        <v>0</v>
      </c>
      <c r="BH38" s="23">
        <f t="shared" si="150"/>
        <v>0</v>
      </c>
      <c r="BI38" s="23">
        <v>0</v>
      </c>
      <c r="BJ38" s="23">
        <v>0</v>
      </c>
      <c r="BK38" s="23">
        <v>0</v>
      </c>
      <c r="BL38" s="23">
        <v>0</v>
      </c>
      <c r="BM38" s="23">
        <f t="shared" si="156"/>
        <v>275.99</v>
      </c>
      <c r="BN38" s="23">
        <v>0</v>
      </c>
      <c r="BO38" s="23">
        <v>0</v>
      </c>
      <c r="BP38" s="24">
        <f t="shared" si="151"/>
        <v>76.010000000000005</v>
      </c>
      <c r="BQ38" s="24">
        <f t="shared" si="151"/>
        <v>199.98</v>
      </c>
      <c r="BR38" s="23">
        <f t="shared" si="157"/>
        <v>265.45999999999998</v>
      </c>
      <c r="BS38" s="23">
        <v>0</v>
      </c>
      <c r="BT38" s="23">
        <v>0</v>
      </c>
      <c r="BU38" s="24">
        <f t="shared" si="152"/>
        <v>66.45</v>
      </c>
      <c r="BV38" s="24">
        <f t="shared" si="153"/>
        <v>199.01</v>
      </c>
      <c r="BW38" s="17" t="s">
        <v>178</v>
      </c>
    </row>
    <row r="39" spans="1:75" s="44" customFormat="1" ht="63" x14ac:dyDescent="0.25">
      <c r="A39" s="4" t="s">
        <v>161</v>
      </c>
      <c r="B39" s="8" t="s">
        <v>214</v>
      </c>
      <c r="C39" s="43" t="s">
        <v>221</v>
      </c>
      <c r="D39" s="19" t="s">
        <v>175</v>
      </c>
      <c r="E39" s="17">
        <v>2022</v>
      </c>
      <c r="F39" s="17">
        <v>2022</v>
      </c>
      <c r="G39" s="19">
        <v>2023</v>
      </c>
      <c r="H39" s="19" t="s">
        <v>183</v>
      </c>
      <c r="I39" s="19" t="s">
        <v>183</v>
      </c>
      <c r="J39" s="19" t="s">
        <v>183</v>
      </c>
      <c r="K39" s="19" t="s">
        <v>183</v>
      </c>
      <c r="L39" s="19" t="s">
        <v>183</v>
      </c>
      <c r="M39" s="19" t="s">
        <v>183</v>
      </c>
      <c r="N39" s="19">
        <v>0</v>
      </c>
      <c r="O39" s="23">
        <v>0</v>
      </c>
      <c r="P39" s="23">
        <v>56.36</v>
      </c>
      <c r="Q39" s="23">
        <v>56.36</v>
      </c>
      <c r="R39" s="23">
        <v>71.099999999999994</v>
      </c>
      <c r="S39" s="23">
        <v>71.099999999999994</v>
      </c>
      <c r="T39" s="23">
        <v>56.36</v>
      </c>
      <c r="U39" s="23">
        <v>88.97</v>
      </c>
      <c r="V39" s="23">
        <v>56.36</v>
      </c>
      <c r="W39" s="23">
        <v>0</v>
      </c>
      <c r="X39" s="23">
        <v>88.97</v>
      </c>
      <c r="Y39" s="23">
        <f t="shared" si="4"/>
        <v>0</v>
      </c>
      <c r="Z39" s="23">
        <v>0</v>
      </c>
      <c r="AA39" s="23">
        <v>0</v>
      </c>
      <c r="AB39" s="23">
        <v>0</v>
      </c>
      <c r="AC39" s="23">
        <v>0</v>
      </c>
      <c r="AD39" s="23">
        <f t="shared" si="6"/>
        <v>0</v>
      </c>
      <c r="AE39" s="23">
        <v>0</v>
      </c>
      <c r="AF39" s="23">
        <v>0</v>
      </c>
      <c r="AG39" s="23">
        <v>0</v>
      </c>
      <c r="AH39" s="23">
        <v>0</v>
      </c>
      <c r="AI39" s="23">
        <f t="shared" si="23"/>
        <v>56.36</v>
      </c>
      <c r="AJ39" s="23">
        <v>0</v>
      </c>
      <c r="AK39" s="23">
        <v>0</v>
      </c>
      <c r="AL39" s="24">
        <v>0</v>
      </c>
      <c r="AM39" s="23">
        <v>56.36</v>
      </c>
      <c r="AN39" s="23">
        <f t="shared" si="25"/>
        <v>44.4</v>
      </c>
      <c r="AO39" s="23">
        <v>0</v>
      </c>
      <c r="AP39" s="23">
        <v>0</v>
      </c>
      <c r="AQ39" s="23">
        <v>0</v>
      </c>
      <c r="AR39" s="23">
        <v>44.4</v>
      </c>
      <c r="AS39" s="23">
        <f t="shared" si="154"/>
        <v>0</v>
      </c>
      <c r="AT39" s="24">
        <v>0</v>
      </c>
      <c r="AU39" s="24">
        <v>0</v>
      </c>
      <c r="AV39" s="20">
        <v>0</v>
      </c>
      <c r="AW39" s="23">
        <v>0</v>
      </c>
      <c r="AX39" s="23">
        <f t="shared" si="149"/>
        <v>44.567999999999998</v>
      </c>
      <c r="AY39" s="23">
        <v>0</v>
      </c>
      <c r="AZ39" s="23">
        <v>0</v>
      </c>
      <c r="BA39" s="23">
        <v>0</v>
      </c>
      <c r="BB39" s="23">
        <v>44.567999999999998</v>
      </c>
      <c r="BC39" s="23">
        <f t="shared" si="155"/>
        <v>0</v>
      </c>
      <c r="BD39" s="23">
        <v>0</v>
      </c>
      <c r="BE39" s="23">
        <v>0</v>
      </c>
      <c r="BF39" s="24">
        <v>0</v>
      </c>
      <c r="BG39" s="23">
        <v>0</v>
      </c>
      <c r="BH39" s="23">
        <f t="shared" si="150"/>
        <v>0</v>
      </c>
      <c r="BI39" s="23">
        <v>0</v>
      </c>
      <c r="BJ39" s="23">
        <v>0</v>
      </c>
      <c r="BK39" s="23">
        <v>0</v>
      </c>
      <c r="BL39" s="23">
        <v>0</v>
      </c>
      <c r="BM39" s="23">
        <f t="shared" si="156"/>
        <v>56.36</v>
      </c>
      <c r="BN39" s="23">
        <v>0</v>
      </c>
      <c r="BO39" s="23">
        <v>0</v>
      </c>
      <c r="BP39" s="24">
        <f t="shared" ref="BP39" si="158">AL39+AV39+BF39</f>
        <v>0</v>
      </c>
      <c r="BQ39" s="24">
        <f t="shared" ref="BQ39" si="159">AM39+AW39+BG39</f>
        <v>56.36</v>
      </c>
      <c r="BR39" s="23">
        <f t="shared" si="157"/>
        <v>88.967999999999989</v>
      </c>
      <c r="BS39" s="23">
        <v>0</v>
      </c>
      <c r="BT39" s="23">
        <v>0</v>
      </c>
      <c r="BU39" s="24">
        <f t="shared" si="152"/>
        <v>0</v>
      </c>
      <c r="BV39" s="24">
        <f t="shared" si="153"/>
        <v>88.967999999999989</v>
      </c>
      <c r="BW39" s="53" t="s">
        <v>178</v>
      </c>
    </row>
    <row r="40" spans="1:75" s="44" customFormat="1" ht="110.25" x14ac:dyDescent="0.25">
      <c r="A40" s="4" t="s">
        <v>162</v>
      </c>
      <c r="B40" s="8" t="s">
        <v>215</v>
      </c>
      <c r="C40" s="43" t="s">
        <v>222</v>
      </c>
      <c r="D40" s="19" t="s">
        <v>175</v>
      </c>
      <c r="E40" s="17">
        <v>2024</v>
      </c>
      <c r="F40" s="17">
        <v>2024</v>
      </c>
      <c r="G40" s="19">
        <v>2024</v>
      </c>
      <c r="H40" s="19" t="s">
        <v>183</v>
      </c>
      <c r="I40" s="19" t="s">
        <v>183</v>
      </c>
      <c r="J40" s="19" t="s">
        <v>183</v>
      </c>
      <c r="K40" s="19" t="s">
        <v>183</v>
      </c>
      <c r="L40" s="19" t="s">
        <v>183</v>
      </c>
      <c r="M40" s="19" t="s">
        <v>183</v>
      </c>
      <c r="N40" s="19">
        <v>0</v>
      </c>
      <c r="O40" s="23">
        <v>0</v>
      </c>
      <c r="P40" s="23">
        <v>66.599000000000004</v>
      </c>
      <c r="Q40" s="23">
        <v>95.564999999999998</v>
      </c>
      <c r="R40" s="23">
        <v>166.51</v>
      </c>
      <c r="S40" s="23">
        <v>180.62</v>
      </c>
      <c r="T40" s="23">
        <v>120.25</v>
      </c>
      <c r="U40" s="23">
        <v>120.25</v>
      </c>
      <c r="V40" s="23">
        <v>120.25</v>
      </c>
      <c r="W40" s="23">
        <v>0</v>
      </c>
      <c r="X40" s="23">
        <v>120.25</v>
      </c>
      <c r="Y40" s="23">
        <f t="shared" si="4"/>
        <v>0</v>
      </c>
      <c r="Z40" s="23">
        <v>0</v>
      </c>
      <c r="AA40" s="23">
        <v>0</v>
      </c>
      <c r="AB40" s="23">
        <v>0</v>
      </c>
      <c r="AC40" s="23">
        <v>0</v>
      </c>
      <c r="AD40" s="23">
        <f t="shared" si="6"/>
        <v>0</v>
      </c>
      <c r="AE40" s="23">
        <v>0</v>
      </c>
      <c r="AF40" s="23">
        <v>0</v>
      </c>
      <c r="AG40" s="23">
        <v>0</v>
      </c>
      <c r="AH40" s="23">
        <v>0</v>
      </c>
      <c r="AI40" s="23">
        <f t="shared" si="23"/>
        <v>0</v>
      </c>
      <c r="AJ40" s="23">
        <v>0</v>
      </c>
      <c r="AK40" s="23">
        <v>0</v>
      </c>
      <c r="AL40" s="24">
        <v>0</v>
      </c>
      <c r="AM40" s="23">
        <v>0</v>
      </c>
      <c r="AN40" s="23">
        <f t="shared" si="25"/>
        <v>0</v>
      </c>
      <c r="AO40" s="23">
        <v>0</v>
      </c>
      <c r="AP40" s="23">
        <v>0</v>
      </c>
      <c r="AQ40" s="23">
        <v>0</v>
      </c>
      <c r="AR40" s="23">
        <v>0</v>
      </c>
      <c r="AS40" s="23">
        <f t="shared" si="154"/>
        <v>0</v>
      </c>
      <c r="AT40" s="24">
        <v>0</v>
      </c>
      <c r="AU40" s="24">
        <v>0</v>
      </c>
      <c r="AV40" s="20">
        <v>0</v>
      </c>
      <c r="AW40" s="23">
        <v>0</v>
      </c>
      <c r="AX40" s="23">
        <f t="shared" si="149"/>
        <v>0</v>
      </c>
      <c r="AY40" s="23">
        <v>0</v>
      </c>
      <c r="AZ40" s="23">
        <v>0</v>
      </c>
      <c r="BA40" s="23">
        <v>0</v>
      </c>
      <c r="BB40" s="23">
        <v>0</v>
      </c>
      <c r="BC40" s="23">
        <f t="shared" si="155"/>
        <v>120.25</v>
      </c>
      <c r="BD40" s="23">
        <v>0</v>
      </c>
      <c r="BE40" s="23">
        <v>0</v>
      </c>
      <c r="BF40" s="23">
        <v>27.02</v>
      </c>
      <c r="BG40" s="23">
        <v>93.23</v>
      </c>
      <c r="BH40" s="23">
        <f t="shared" si="150"/>
        <v>120.25</v>
      </c>
      <c r="BI40" s="23">
        <v>0</v>
      </c>
      <c r="BJ40" s="23">
        <v>0</v>
      </c>
      <c r="BK40" s="23">
        <v>27.02</v>
      </c>
      <c r="BL40" s="23">
        <v>93.23</v>
      </c>
      <c r="BM40" s="23">
        <f t="shared" si="156"/>
        <v>27.02</v>
      </c>
      <c r="BN40" s="23">
        <v>0</v>
      </c>
      <c r="BO40" s="23">
        <v>0</v>
      </c>
      <c r="BP40" s="24">
        <f t="shared" ref="BP40" si="160">AL40+AV40+BF40</f>
        <v>27.02</v>
      </c>
      <c r="BQ40" s="23">
        <v>0</v>
      </c>
      <c r="BR40" s="23">
        <f t="shared" si="157"/>
        <v>120.25</v>
      </c>
      <c r="BS40" s="23">
        <v>0</v>
      </c>
      <c r="BT40" s="23">
        <v>0</v>
      </c>
      <c r="BU40" s="24">
        <f t="shared" si="152"/>
        <v>27.02</v>
      </c>
      <c r="BV40" s="24">
        <f t="shared" si="153"/>
        <v>93.23</v>
      </c>
      <c r="BW40" s="53"/>
    </row>
    <row r="41" spans="1:75" s="44" customFormat="1" ht="54.75" customHeight="1" x14ac:dyDescent="0.25">
      <c r="A41" s="4" t="s">
        <v>163</v>
      </c>
      <c r="B41" s="8" t="s">
        <v>88</v>
      </c>
      <c r="C41" s="43" t="s">
        <v>153</v>
      </c>
      <c r="D41" s="19" t="s">
        <v>175</v>
      </c>
      <c r="E41" s="17">
        <v>2022</v>
      </c>
      <c r="F41" s="17">
        <v>2022</v>
      </c>
      <c r="G41" s="19">
        <v>2022</v>
      </c>
      <c r="H41" s="19" t="s">
        <v>183</v>
      </c>
      <c r="I41" s="19" t="s">
        <v>183</v>
      </c>
      <c r="J41" s="19" t="s">
        <v>183</v>
      </c>
      <c r="K41" s="19" t="s">
        <v>183</v>
      </c>
      <c r="L41" s="19" t="s">
        <v>183</v>
      </c>
      <c r="M41" s="19" t="s">
        <v>183</v>
      </c>
      <c r="N41" s="19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3.92</v>
      </c>
      <c r="U41" s="23">
        <v>2.8</v>
      </c>
      <c r="V41" s="23">
        <v>3.92</v>
      </c>
      <c r="W41" s="23">
        <v>0</v>
      </c>
      <c r="X41" s="23">
        <v>2.8</v>
      </c>
      <c r="Y41" s="23">
        <f t="shared" si="4"/>
        <v>0</v>
      </c>
      <c r="Z41" s="23">
        <v>0</v>
      </c>
      <c r="AA41" s="23">
        <v>0</v>
      </c>
      <c r="AB41" s="23">
        <v>0</v>
      </c>
      <c r="AC41" s="23">
        <v>0</v>
      </c>
      <c r="AD41" s="23">
        <f t="shared" si="6"/>
        <v>0</v>
      </c>
      <c r="AE41" s="23">
        <v>0</v>
      </c>
      <c r="AF41" s="23">
        <v>0</v>
      </c>
      <c r="AG41" s="23">
        <v>0</v>
      </c>
      <c r="AH41" s="23">
        <v>0</v>
      </c>
      <c r="AI41" s="23">
        <f t="shared" si="23"/>
        <v>3.92</v>
      </c>
      <c r="AJ41" s="23">
        <v>0</v>
      </c>
      <c r="AK41" s="23">
        <v>0</v>
      </c>
      <c r="AL41" s="24">
        <v>3.92</v>
      </c>
      <c r="AM41" s="23">
        <v>0</v>
      </c>
      <c r="AN41" s="23">
        <f t="shared" si="25"/>
        <v>2.8</v>
      </c>
      <c r="AO41" s="23">
        <v>0</v>
      </c>
      <c r="AP41" s="23">
        <v>0</v>
      </c>
      <c r="AQ41" s="23">
        <v>2.8</v>
      </c>
      <c r="AR41" s="23">
        <v>0</v>
      </c>
      <c r="AS41" s="23">
        <f t="shared" si="154"/>
        <v>0</v>
      </c>
      <c r="AT41" s="24">
        <v>0</v>
      </c>
      <c r="AU41" s="24">
        <v>0</v>
      </c>
      <c r="AV41" s="20">
        <v>0</v>
      </c>
      <c r="AW41" s="23">
        <v>0</v>
      </c>
      <c r="AX41" s="23">
        <f t="shared" si="149"/>
        <v>0</v>
      </c>
      <c r="AY41" s="23">
        <v>0</v>
      </c>
      <c r="AZ41" s="23">
        <v>0</v>
      </c>
      <c r="BA41" s="23">
        <v>0</v>
      </c>
      <c r="BB41" s="23">
        <v>0</v>
      </c>
      <c r="BC41" s="23">
        <f t="shared" si="155"/>
        <v>0</v>
      </c>
      <c r="BD41" s="23">
        <v>0</v>
      </c>
      <c r="BE41" s="23">
        <v>0</v>
      </c>
      <c r="BF41" s="24">
        <v>0</v>
      </c>
      <c r="BG41" s="23">
        <v>0</v>
      </c>
      <c r="BH41" s="23">
        <f t="shared" si="150"/>
        <v>0</v>
      </c>
      <c r="BI41" s="23">
        <v>0</v>
      </c>
      <c r="BJ41" s="23">
        <v>0</v>
      </c>
      <c r="BK41" s="23">
        <v>0</v>
      </c>
      <c r="BL41" s="23">
        <v>0</v>
      </c>
      <c r="BM41" s="23">
        <f t="shared" si="156"/>
        <v>3.92</v>
      </c>
      <c r="BN41" s="23">
        <v>0</v>
      </c>
      <c r="BO41" s="23">
        <v>0</v>
      </c>
      <c r="BP41" s="24">
        <f>AL41+AV41+BF41</f>
        <v>3.92</v>
      </c>
      <c r="BQ41" s="23">
        <v>0</v>
      </c>
      <c r="BR41" s="23">
        <f t="shared" si="157"/>
        <v>2.8</v>
      </c>
      <c r="BS41" s="23">
        <v>0</v>
      </c>
      <c r="BT41" s="23">
        <v>0</v>
      </c>
      <c r="BU41" s="24">
        <f t="shared" si="152"/>
        <v>2.8</v>
      </c>
      <c r="BV41" s="24">
        <f t="shared" si="153"/>
        <v>0</v>
      </c>
      <c r="BW41" s="53" t="s">
        <v>178</v>
      </c>
    </row>
    <row r="42" spans="1:75" s="44" customFormat="1" ht="47.25" x14ac:dyDescent="0.25">
      <c r="A42" s="4" t="s">
        <v>164</v>
      </c>
      <c r="B42" s="8" t="s">
        <v>193</v>
      </c>
      <c r="C42" s="43" t="s">
        <v>194</v>
      </c>
      <c r="D42" s="19" t="s">
        <v>175</v>
      </c>
      <c r="E42" s="17">
        <v>2022</v>
      </c>
      <c r="F42" s="17">
        <v>2022</v>
      </c>
      <c r="G42" s="19">
        <v>2022</v>
      </c>
      <c r="H42" s="19" t="s">
        <v>183</v>
      </c>
      <c r="I42" s="19" t="s">
        <v>183</v>
      </c>
      <c r="J42" s="19" t="s">
        <v>183</v>
      </c>
      <c r="K42" s="19" t="s">
        <v>183</v>
      </c>
      <c r="L42" s="19" t="s">
        <v>183</v>
      </c>
      <c r="M42" s="19" t="s">
        <v>183</v>
      </c>
      <c r="N42" s="19">
        <v>0</v>
      </c>
      <c r="O42" s="23">
        <v>0</v>
      </c>
      <c r="P42" s="23">
        <v>66.599000000000004</v>
      </c>
      <c r="Q42" s="23">
        <v>102.169</v>
      </c>
      <c r="R42" s="23">
        <v>5.51</v>
      </c>
      <c r="S42" s="23">
        <v>5.51</v>
      </c>
      <c r="T42" s="23">
        <v>3.75</v>
      </c>
      <c r="U42" s="23">
        <v>5.9</v>
      </c>
      <c r="V42" s="23">
        <v>3.75</v>
      </c>
      <c r="W42" s="23">
        <v>0</v>
      </c>
      <c r="X42" s="23">
        <v>5.9</v>
      </c>
      <c r="Y42" s="23">
        <f t="shared" si="4"/>
        <v>0</v>
      </c>
      <c r="Z42" s="23">
        <v>0</v>
      </c>
      <c r="AA42" s="23">
        <v>0</v>
      </c>
      <c r="AB42" s="23">
        <v>0</v>
      </c>
      <c r="AC42" s="23">
        <v>0</v>
      </c>
      <c r="AD42" s="23">
        <f t="shared" si="6"/>
        <v>0</v>
      </c>
      <c r="AE42" s="23">
        <v>0</v>
      </c>
      <c r="AF42" s="23">
        <v>0</v>
      </c>
      <c r="AG42" s="23">
        <v>0</v>
      </c>
      <c r="AH42" s="23">
        <v>0</v>
      </c>
      <c r="AI42" s="23">
        <f t="shared" si="23"/>
        <v>3.75</v>
      </c>
      <c r="AJ42" s="23">
        <v>0</v>
      </c>
      <c r="AK42" s="23">
        <v>0</v>
      </c>
      <c r="AL42" s="24">
        <v>3.75</v>
      </c>
      <c r="AM42" s="23">
        <v>0</v>
      </c>
      <c r="AN42" s="23">
        <f t="shared" si="25"/>
        <v>5.9</v>
      </c>
      <c r="AO42" s="23">
        <v>0</v>
      </c>
      <c r="AP42" s="23">
        <v>0</v>
      </c>
      <c r="AQ42" s="23">
        <v>5.9</v>
      </c>
      <c r="AR42" s="23">
        <v>0</v>
      </c>
      <c r="AS42" s="23">
        <f t="shared" si="154"/>
        <v>0</v>
      </c>
      <c r="AT42" s="24">
        <v>0</v>
      </c>
      <c r="AU42" s="24">
        <v>0</v>
      </c>
      <c r="AV42" s="20">
        <v>0</v>
      </c>
      <c r="AW42" s="23">
        <v>0</v>
      </c>
      <c r="AX42" s="23">
        <f t="shared" si="149"/>
        <v>0</v>
      </c>
      <c r="AY42" s="23">
        <v>0</v>
      </c>
      <c r="AZ42" s="23">
        <v>0</v>
      </c>
      <c r="BA42" s="23">
        <v>0</v>
      </c>
      <c r="BB42" s="23">
        <v>0</v>
      </c>
      <c r="BC42" s="23">
        <f t="shared" si="155"/>
        <v>0</v>
      </c>
      <c r="BD42" s="23">
        <v>0</v>
      </c>
      <c r="BE42" s="23">
        <v>0</v>
      </c>
      <c r="BF42" s="24">
        <v>0</v>
      </c>
      <c r="BG42" s="23">
        <v>0</v>
      </c>
      <c r="BH42" s="23">
        <f t="shared" si="150"/>
        <v>0</v>
      </c>
      <c r="BI42" s="23">
        <v>0</v>
      </c>
      <c r="BJ42" s="23">
        <v>0</v>
      </c>
      <c r="BK42" s="23">
        <v>0</v>
      </c>
      <c r="BL42" s="23">
        <v>0</v>
      </c>
      <c r="BM42" s="23">
        <f t="shared" si="156"/>
        <v>3.75</v>
      </c>
      <c r="BN42" s="23">
        <v>0</v>
      </c>
      <c r="BO42" s="23">
        <v>0</v>
      </c>
      <c r="BP42" s="24">
        <f>AL42+AV42+BF42</f>
        <v>3.75</v>
      </c>
      <c r="BQ42" s="24">
        <f>AM42+AW42+BG42</f>
        <v>0</v>
      </c>
      <c r="BR42" s="23">
        <f t="shared" si="157"/>
        <v>5.9</v>
      </c>
      <c r="BS42" s="23">
        <v>0</v>
      </c>
      <c r="BT42" s="23">
        <v>0</v>
      </c>
      <c r="BU42" s="24">
        <f t="shared" si="152"/>
        <v>5.9</v>
      </c>
      <c r="BV42" s="24">
        <f t="shared" si="153"/>
        <v>0</v>
      </c>
      <c r="BW42" s="53" t="s">
        <v>178</v>
      </c>
    </row>
    <row r="43" spans="1:75" s="44" customFormat="1" ht="47.25" x14ac:dyDescent="0.25">
      <c r="A43" s="4" t="s">
        <v>165</v>
      </c>
      <c r="B43" s="8" t="s">
        <v>195</v>
      </c>
      <c r="C43" s="43" t="s">
        <v>196</v>
      </c>
      <c r="D43" s="19" t="s">
        <v>175</v>
      </c>
      <c r="E43" s="17">
        <v>2022</v>
      </c>
      <c r="F43" s="17">
        <v>2022</v>
      </c>
      <c r="G43" s="19">
        <v>2022</v>
      </c>
      <c r="H43" s="19" t="s">
        <v>183</v>
      </c>
      <c r="I43" s="19" t="s">
        <v>183</v>
      </c>
      <c r="J43" s="19" t="s">
        <v>183</v>
      </c>
      <c r="K43" s="19" t="s">
        <v>183</v>
      </c>
      <c r="L43" s="19" t="s">
        <v>183</v>
      </c>
      <c r="M43" s="19" t="s">
        <v>183</v>
      </c>
      <c r="N43" s="19">
        <v>0</v>
      </c>
      <c r="O43" s="23">
        <v>0</v>
      </c>
      <c r="P43" s="23">
        <v>0</v>
      </c>
      <c r="Q43" s="23">
        <v>0</v>
      </c>
      <c r="R43" s="23">
        <v>11.02</v>
      </c>
      <c r="S43" s="23">
        <v>11.02</v>
      </c>
      <c r="T43" s="23">
        <v>7.5</v>
      </c>
      <c r="U43" s="23">
        <v>10.91</v>
      </c>
      <c r="V43" s="23">
        <v>7.5</v>
      </c>
      <c r="W43" s="23">
        <v>0</v>
      </c>
      <c r="X43" s="23">
        <v>10.91</v>
      </c>
      <c r="Y43" s="23">
        <f t="shared" si="4"/>
        <v>0</v>
      </c>
      <c r="Z43" s="23">
        <v>0</v>
      </c>
      <c r="AA43" s="23">
        <v>0</v>
      </c>
      <c r="AB43" s="23">
        <v>0</v>
      </c>
      <c r="AC43" s="23">
        <v>0</v>
      </c>
      <c r="AD43" s="23">
        <f t="shared" si="6"/>
        <v>0</v>
      </c>
      <c r="AE43" s="23">
        <v>0</v>
      </c>
      <c r="AF43" s="23">
        <v>0</v>
      </c>
      <c r="AG43" s="23">
        <v>0</v>
      </c>
      <c r="AH43" s="23">
        <v>0</v>
      </c>
      <c r="AI43" s="23">
        <f t="shared" si="23"/>
        <v>7.5</v>
      </c>
      <c r="AJ43" s="23">
        <v>0</v>
      </c>
      <c r="AK43" s="23">
        <v>0</v>
      </c>
      <c r="AL43" s="24">
        <v>7.5</v>
      </c>
      <c r="AM43" s="23">
        <v>0</v>
      </c>
      <c r="AN43" s="23">
        <f t="shared" si="25"/>
        <v>10.91</v>
      </c>
      <c r="AO43" s="23">
        <v>0</v>
      </c>
      <c r="AP43" s="23">
        <v>0</v>
      </c>
      <c r="AQ43" s="23">
        <v>10.91</v>
      </c>
      <c r="AR43" s="23">
        <v>0</v>
      </c>
      <c r="AS43" s="23">
        <f t="shared" si="154"/>
        <v>0</v>
      </c>
      <c r="AT43" s="24">
        <v>0</v>
      </c>
      <c r="AU43" s="24">
        <v>0</v>
      </c>
      <c r="AV43" s="20">
        <v>0</v>
      </c>
      <c r="AW43" s="23">
        <v>0</v>
      </c>
      <c r="AX43" s="23">
        <f t="shared" si="149"/>
        <v>0</v>
      </c>
      <c r="AY43" s="23">
        <v>0</v>
      </c>
      <c r="AZ43" s="23">
        <v>0</v>
      </c>
      <c r="BA43" s="23">
        <v>0</v>
      </c>
      <c r="BB43" s="23">
        <v>0</v>
      </c>
      <c r="BC43" s="23">
        <f t="shared" si="155"/>
        <v>0</v>
      </c>
      <c r="BD43" s="23">
        <v>0</v>
      </c>
      <c r="BE43" s="23">
        <v>0</v>
      </c>
      <c r="BF43" s="24">
        <v>0</v>
      </c>
      <c r="BG43" s="23">
        <v>0</v>
      </c>
      <c r="BH43" s="23">
        <f t="shared" si="150"/>
        <v>0</v>
      </c>
      <c r="BI43" s="23">
        <v>0</v>
      </c>
      <c r="BJ43" s="23">
        <v>0</v>
      </c>
      <c r="BK43" s="23">
        <v>0</v>
      </c>
      <c r="BL43" s="23">
        <v>0</v>
      </c>
      <c r="BM43" s="23">
        <f t="shared" si="156"/>
        <v>7.5</v>
      </c>
      <c r="BN43" s="23">
        <v>0</v>
      </c>
      <c r="BO43" s="23">
        <v>0</v>
      </c>
      <c r="BP43" s="24">
        <f t="shared" ref="BP43:BP46" si="161">AL43+AV43+BF43</f>
        <v>7.5</v>
      </c>
      <c r="BQ43" s="24">
        <f t="shared" ref="BQ43:BQ46" si="162">AM43+AW43+BG43</f>
        <v>0</v>
      </c>
      <c r="BR43" s="23">
        <f t="shared" si="157"/>
        <v>10.91</v>
      </c>
      <c r="BS43" s="23">
        <v>0</v>
      </c>
      <c r="BT43" s="23">
        <v>0</v>
      </c>
      <c r="BU43" s="24">
        <f t="shared" si="152"/>
        <v>10.91</v>
      </c>
      <c r="BV43" s="24">
        <f t="shared" si="153"/>
        <v>0</v>
      </c>
      <c r="BW43" s="17" t="s">
        <v>178</v>
      </c>
    </row>
    <row r="44" spans="1:75" s="44" customFormat="1" ht="63" x14ac:dyDescent="0.25">
      <c r="A44" s="4" t="s">
        <v>166</v>
      </c>
      <c r="B44" s="8" t="s">
        <v>216</v>
      </c>
      <c r="C44" s="43" t="s">
        <v>223</v>
      </c>
      <c r="D44" s="19" t="s">
        <v>175</v>
      </c>
      <c r="E44" s="17">
        <v>2022</v>
      </c>
      <c r="F44" s="17">
        <v>2022</v>
      </c>
      <c r="G44" s="19">
        <v>2022</v>
      </c>
      <c r="H44" s="19" t="s">
        <v>183</v>
      </c>
      <c r="I44" s="19" t="s">
        <v>183</v>
      </c>
      <c r="J44" s="19" t="s">
        <v>183</v>
      </c>
      <c r="K44" s="19" t="s">
        <v>183</v>
      </c>
      <c r="L44" s="19" t="s">
        <v>183</v>
      </c>
      <c r="M44" s="19" t="s">
        <v>183</v>
      </c>
      <c r="N44" s="19">
        <v>0</v>
      </c>
      <c r="O44" s="23">
        <v>0</v>
      </c>
      <c r="P44" s="23">
        <v>74.619</v>
      </c>
      <c r="Q44" s="23">
        <v>77.75</v>
      </c>
      <c r="R44" s="23">
        <v>77.753</v>
      </c>
      <c r="S44" s="23">
        <v>77.753</v>
      </c>
      <c r="T44" s="23">
        <v>77.753</v>
      </c>
      <c r="U44" s="23">
        <v>77.753</v>
      </c>
      <c r="V44" s="23">
        <v>77.753</v>
      </c>
      <c r="W44" s="23">
        <v>0</v>
      </c>
      <c r="X44" s="23">
        <v>77.753</v>
      </c>
      <c r="Y44" s="23">
        <f t="shared" si="4"/>
        <v>0</v>
      </c>
      <c r="Z44" s="23">
        <v>0</v>
      </c>
      <c r="AA44" s="23">
        <v>0</v>
      </c>
      <c r="AB44" s="23">
        <v>0</v>
      </c>
      <c r="AC44" s="23">
        <v>0</v>
      </c>
      <c r="AD44" s="23">
        <f t="shared" si="6"/>
        <v>0</v>
      </c>
      <c r="AE44" s="23">
        <v>0</v>
      </c>
      <c r="AF44" s="23">
        <v>0</v>
      </c>
      <c r="AG44" s="23">
        <v>0</v>
      </c>
      <c r="AH44" s="23">
        <v>0</v>
      </c>
      <c r="AI44" s="23">
        <f t="shared" si="23"/>
        <v>77.753</v>
      </c>
      <c r="AJ44" s="23">
        <v>0</v>
      </c>
      <c r="AK44" s="23">
        <v>0</v>
      </c>
      <c r="AL44" s="24">
        <v>0</v>
      </c>
      <c r="AM44" s="23">
        <v>77.753</v>
      </c>
      <c r="AN44" s="23">
        <f t="shared" si="25"/>
        <v>77.753</v>
      </c>
      <c r="AO44" s="23">
        <v>0</v>
      </c>
      <c r="AP44" s="23">
        <v>0</v>
      </c>
      <c r="AQ44" s="23">
        <v>0</v>
      </c>
      <c r="AR44" s="23">
        <v>77.753</v>
      </c>
      <c r="AS44" s="23">
        <f t="shared" si="154"/>
        <v>0</v>
      </c>
      <c r="AT44" s="24">
        <v>0</v>
      </c>
      <c r="AU44" s="24">
        <v>0</v>
      </c>
      <c r="AV44" s="20">
        <v>0</v>
      </c>
      <c r="AW44" s="23">
        <v>0</v>
      </c>
      <c r="AX44" s="23">
        <f t="shared" si="149"/>
        <v>0</v>
      </c>
      <c r="AY44" s="23">
        <v>0</v>
      </c>
      <c r="AZ44" s="23">
        <v>0</v>
      </c>
      <c r="BA44" s="23">
        <v>0</v>
      </c>
      <c r="BB44" s="23">
        <v>0</v>
      </c>
      <c r="BC44" s="23">
        <f t="shared" si="155"/>
        <v>0</v>
      </c>
      <c r="BD44" s="23">
        <v>0</v>
      </c>
      <c r="BE44" s="23">
        <v>0</v>
      </c>
      <c r="BF44" s="24">
        <v>0</v>
      </c>
      <c r="BG44" s="23">
        <v>0</v>
      </c>
      <c r="BH44" s="23">
        <f t="shared" si="150"/>
        <v>0</v>
      </c>
      <c r="BI44" s="23">
        <v>0</v>
      </c>
      <c r="BJ44" s="23">
        <v>0</v>
      </c>
      <c r="BK44" s="23">
        <v>0</v>
      </c>
      <c r="BL44" s="23">
        <v>0</v>
      </c>
      <c r="BM44" s="23">
        <f t="shared" si="156"/>
        <v>77.753</v>
      </c>
      <c r="BN44" s="23">
        <v>0</v>
      </c>
      <c r="BO44" s="23">
        <v>0</v>
      </c>
      <c r="BP44" s="24">
        <f t="shared" si="161"/>
        <v>0</v>
      </c>
      <c r="BQ44" s="24">
        <f t="shared" si="162"/>
        <v>77.753</v>
      </c>
      <c r="BR44" s="23">
        <f t="shared" si="157"/>
        <v>77.753</v>
      </c>
      <c r="BS44" s="23">
        <v>0</v>
      </c>
      <c r="BT44" s="23">
        <v>0</v>
      </c>
      <c r="BU44" s="24">
        <f t="shared" si="152"/>
        <v>0</v>
      </c>
      <c r="BV44" s="24">
        <f t="shared" si="153"/>
        <v>77.753</v>
      </c>
      <c r="BW44" s="17" t="s">
        <v>178</v>
      </c>
    </row>
    <row r="45" spans="1:75" s="44" customFormat="1" ht="126" x14ac:dyDescent="0.25">
      <c r="A45" s="4" t="s">
        <v>167</v>
      </c>
      <c r="B45" s="8" t="s">
        <v>217</v>
      </c>
      <c r="C45" s="43" t="s">
        <v>224</v>
      </c>
      <c r="D45" s="19" t="s">
        <v>175</v>
      </c>
      <c r="E45" s="17">
        <v>2022</v>
      </c>
      <c r="F45" s="17">
        <v>2022</v>
      </c>
      <c r="G45" s="19">
        <v>2024</v>
      </c>
      <c r="H45" s="19" t="s">
        <v>183</v>
      </c>
      <c r="I45" s="19" t="s">
        <v>183</v>
      </c>
      <c r="J45" s="19" t="s">
        <v>183</v>
      </c>
      <c r="K45" s="19" t="s">
        <v>183</v>
      </c>
      <c r="L45" s="19" t="s">
        <v>183</v>
      </c>
      <c r="M45" s="19" t="s">
        <v>183</v>
      </c>
      <c r="N45" s="19">
        <v>0</v>
      </c>
      <c r="O45" s="23">
        <v>0</v>
      </c>
      <c r="P45" s="23">
        <v>196.04</v>
      </c>
      <c r="Q45" s="23">
        <v>203.88</v>
      </c>
      <c r="R45" s="23">
        <v>202.71</v>
      </c>
      <c r="S45" s="23">
        <v>202.71</v>
      </c>
      <c r="T45" s="23">
        <v>203.88</v>
      </c>
      <c r="U45" s="23">
        <v>218.3</v>
      </c>
      <c r="V45" s="23">
        <v>203.88</v>
      </c>
      <c r="W45" s="23">
        <v>0</v>
      </c>
      <c r="X45" s="23">
        <v>218.3</v>
      </c>
      <c r="Y45" s="23">
        <f t="shared" si="4"/>
        <v>0</v>
      </c>
      <c r="Z45" s="23">
        <v>0</v>
      </c>
      <c r="AA45" s="23">
        <v>0</v>
      </c>
      <c r="AB45" s="23">
        <v>0</v>
      </c>
      <c r="AC45" s="23">
        <v>0</v>
      </c>
      <c r="AD45" s="23">
        <f t="shared" si="6"/>
        <v>0</v>
      </c>
      <c r="AE45" s="23">
        <v>0</v>
      </c>
      <c r="AF45" s="23">
        <v>0</v>
      </c>
      <c r="AG45" s="23">
        <v>0</v>
      </c>
      <c r="AH45" s="23">
        <v>0</v>
      </c>
      <c r="AI45" s="23">
        <f t="shared" si="23"/>
        <v>203.88</v>
      </c>
      <c r="AJ45" s="23">
        <v>0</v>
      </c>
      <c r="AK45" s="23">
        <v>0</v>
      </c>
      <c r="AL45" s="24">
        <v>0</v>
      </c>
      <c r="AM45" s="23">
        <v>203.88</v>
      </c>
      <c r="AN45" s="23">
        <f t="shared" si="25"/>
        <v>0</v>
      </c>
      <c r="AO45" s="23">
        <v>0</v>
      </c>
      <c r="AP45" s="23">
        <v>0</v>
      </c>
      <c r="AQ45" s="23">
        <v>0</v>
      </c>
      <c r="AR45" s="23">
        <v>0</v>
      </c>
      <c r="AS45" s="23">
        <f t="shared" si="154"/>
        <v>0</v>
      </c>
      <c r="AT45" s="24">
        <v>0</v>
      </c>
      <c r="AU45" s="24">
        <v>0</v>
      </c>
      <c r="AV45" s="20">
        <v>0</v>
      </c>
      <c r="AW45" s="23">
        <v>0</v>
      </c>
      <c r="AX45" s="23">
        <f t="shared" si="149"/>
        <v>0</v>
      </c>
      <c r="AY45" s="23">
        <v>0</v>
      </c>
      <c r="AZ45" s="23">
        <v>0</v>
      </c>
      <c r="BA45" s="23">
        <v>0</v>
      </c>
      <c r="BB45" s="23">
        <v>0</v>
      </c>
      <c r="BC45" s="23">
        <f t="shared" si="155"/>
        <v>0</v>
      </c>
      <c r="BD45" s="23">
        <v>0</v>
      </c>
      <c r="BE45" s="23">
        <v>0</v>
      </c>
      <c r="BF45" s="24">
        <v>0</v>
      </c>
      <c r="BG45" s="23">
        <v>0</v>
      </c>
      <c r="BH45" s="23">
        <f t="shared" si="150"/>
        <v>218.3</v>
      </c>
      <c r="BI45" s="23">
        <v>0</v>
      </c>
      <c r="BJ45" s="23">
        <v>0</v>
      </c>
      <c r="BK45" s="23">
        <v>0</v>
      </c>
      <c r="BL45" s="23">
        <v>218.3</v>
      </c>
      <c r="BM45" s="23">
        <f t="shared" si="156"/>
        <v>203.88</v>
      </c>
      <c r="BN45" s="23">
        <v>0</v>
      </c>
      <c r="BO45" s="23">
        <v>0</v>
      </c>
      <c r="BP45" s="24">
        <f t="shared" si="161"/>
        <v>0</v>
      </c>
      <c r="BQ45" s="24">
        <f t="shared" si="162"/>
        <v>203.88</v>
      </c>
      <c r="BR45" s="23">
        <f t="shared" si="157"/>
        <v>218.3</v>
      </c>
      <c r="BS45" s="23">
        <v>0</v>
      </c>
      <c r="BT45" s="23">
        <v>0</v>
      </c>
      <c r="BU45" s="24">
        <f t="shared" si="152"/>
        <v>0</v>
      </c>
      <c r="BV45" s="24">
        <f t="shared" si="153"/>
        <v>218.3</v>
      </c>
      <c r="BW45" s="53"/>
    </row>
    <row r="46" spans="1:75" s="44" customFormat="1" ht="31.5" x14ac:dyDescent="0.25">
      <c r="A46" s="4" t="s">
        <v>168</v>
      </c>
      <c r="B46" s="8" t="s">
        <v>188</v>
      </c>
      <c r="C46" s="43" t="s">
        <v>189</v>
      </c>
      <c r="D46" s="19" t="s">
        <v>175</v>
      </c>
      <c r="E46" s="17">
        <v>2020</v>
      </c>
      <c r="F46" s="17">
        <v>2024</v>
      </c>
      <c r="G46" s="19">
        <v>2024</v>
      </c>
      <c r="H46" s="19" t="s">
        <v>183</v>
      </c>
      <c r="I46" s="19" t="s">
        <v>183</v>
      </c>
      <c r="J46" s="19" t="s">
        <v>183</v>
      </c>
      <c r="K46" s="19" t="s">
        <v>183</v>
      </c>
      <c r="L46" s="19" t="s">
        <v>183</v>
      </c>
      <c r="M46" s="19" t="s">
        <v>183</v>
      </c>
      <c r="N46" s="19">
        <v>0</v>
      </c>
      <c r="O46" s="23">
        <v>3.55</v>
      </c>
      <c r="P46" s="23">
        <v>0</v>
      </c>
      <c r="Q46" s="23">
        <v>0</v>
      </c>
      <c r="R46" s="23">
        <v>18.88</v>
      </c>
      <c r="S46" s="23">
        <v>19.37</v>
      </c>
      <c r="T46" s="23">
        <v>30.17</v>
      </c>
      <c r="U46" s="23">
        <v>31.3</v>
      </c>
      <c r="V46" s="23">
        <v>18.21</v>
      </c>
      <c r="W46" s="23">
        <v>0</v>
      </c>
      <c r="X46" s="23">
        <v>20.21</v>
      </c>
      <c r="Y46" s="23">
        <f t="shared" si="4"/>
        <v>8.41</v>
      </c>
      <c r="Z46" s="23">
        <v>0</v>
      </c>
      <c r="AA46" s="23">
        <v>0</v>
      </c>
      <c r="AB46" s="23">
        <v>8.41</v>
      </c>
      <c r="AC46" s="23">
        <v>0</v>
      </c>
      <c r="AD46" s="23">
        <f t="shared" si="6"/>
        <v>7.54</v>
      </c>
      <c r="AE46" s="23">
        <v>0</v>
      </c>
      <c r="AF46" s="23">
        <v>0</v>
      </c>
      <c r="AG46" s="23">
        <v>7.54</v>
      </c>
      <c r="AH46" s="23">
        <v>0</v>
      </c>
      <c r="AI46" s="23">
        <f t="shared" si="23"/>
        <v>6.67</v>
      </c>
      <c r="AJ46" s="23">
        <v>0</v>
      </c>
      <c r="AK46" s="23">
        <v>0</v>
      </c>
      <c r="AL46" s="24">
        <v>6.67</v>
      </c>
      <c r="AM46" s="23">
        <v>0</v>
      </c>
      <c r="AN46" s="23">
        <f t="shared" si="25"/>
        <v>8.67</v>
      </c>
      <c r="AO46" s="23">
        <v>0</v>
      </c>
      <c r="AP46" s="23">
        <v>0</v>
      </c>
      <c r="AQ46" s="23">
        <v>8.67</v>
      </c>
      <c r="AR46" s="23">
        <v>0</v>
      </c>
      <c r="AS46" s="23">
        <f t="shared" si="154"/>
        <v>4.6100000000000003</v>
      </c>
      <c r="AT46" s="24">
        <v>0</v>
      </c>
      <c r="AU46" s="24">
        <v>0</v>
      </c>
      <c r="AV46" s="20">
        <v>4.6100000000000003</v>
      </c>
      <c r="AW46" s="23">
        <v>0</v>
      </c>
      <c r="AX46" s="23">
        <f t="shared" si="149"/>
        <v>4.6100000000000003</v>
      </c>
      <c r="AY46" s="23">
        <v>0</v>
      </c>
      <c r="AZ46" s="23">
        <v>0</v>
      </c>
      <c r="BA46" s="23">
        <v>4.6100000000000003</v>
      </c>
      <c r="BB46" s="23">
        <v>0</v>
      </c>
      <c r="BC46" s="23">
        <f t="shared" si="155"/>
        <v>6.93</v>
      </c>
      <c r="BD46" s="23">
        <v>0</v>
      </c>
      <c r="BE46" s="23">
        <v>0</v>
      </c>
      <c r="BF46" s="24">
        <v>6.93</v>
      </c>
      <c r="BG46" s="23">
        <v>0</v>
      </c>
      <c r="BH46" s="23">
        <f t="shared" si="150"/>
        <v>6.93</v>
      </c>
      <c r="BI46" s="23">
        <v>0</v>
      </c>
      <c r="BJ46" s="23">
        <v>0</v>
      </c>
      <c r="BK46" s="23">
        <v>6.93</v>
      </c>
      <c r="BL46" s="23">
        <v>0</v>
      </c>
      <c r="BM46" s="23">
        <f t="shared" si="156"/>
        <v>18.21</v>
      </c>
      <c r="BN46" s="23">
        <v>0</v>
      </c>
      <c r="BO46" s="23">
        <v>0</v>
      </c>
      <c r="BP46" s="24">
        <f t="shared" si="161"/>
        <v>18.21</v>
      </c>
      <c r="BQ46" s="24">
        <f t="shared" si="162"/>
        <v>0</v>
      </c>
      <c r="BR46" s="23">
        <f t="shared" si="157"/>
        <v>20.21</v>
      </c>
      <c r="BS46" s="23">
        <v>0</v>
      </c>
      <c r="BT46" s="23">
        <v>0</v>
      </c>
      <c r="BU46" s="24">
        <f t="shared" si="152"/>
        <v>20.21</v>
      </c>
      <c r="BV46" s="24">
        <f t="shared" si="153"/>
        <v>0</v>
      </c>
      <c r="BW46" s="53" t="s">
        <v>178</v>
      </c>
    </row>
    <row r="47" spans="1:75" s="12" customFormat="1" ht="63" x14ac:dyDescent="0.25">
      <c r="A47" s="5" t="s">
        <v>89</v>
      </c>
      <c r="B47" s="6" t="s">
        <v>90</v>
      </c>
      <c r="C47" s="42" t="s">
        <v>65</v>
      </c>
      <c r="D47" s="16" t="s">
        <v>183</v>
      </c>
      <c r="E47" s="16" t="s">
        <v>183</v>
      </c>
      <c r="F47" s="16" t="s">
        <v>183</v>
      </c>
      <c r="G47" s="16" t="s">
        <v>183</v>
      </c>
      <c r="H47" s="16" t="s">
        <v>183</v>
      </c>
      <c r="I47" s="16" t="s">
        <v>183</v>
      </c>
      <c r="J47" s="16" t="s">
        <v>183</v>
      </c>
      <c r="K47" s="16" t="s">
        <v>183</v>
      </c>
      <c r="L47" s="16" t="s">
        <v>183</v>
      </c>
      <c r="M47" s="16" t="s">
        <v>183</v>
      </c>
      <c r="N47" s="16" t="s">
        <v>183</v>
      </c>
      <c r="O47" s="22">
        <f t="shared" ref="O47:X47" si="163">+O48+O52</f>
        <v>31.31</v>
      </c>
      <c r="P47" s="22">
        <f t="shared" si="163"/>
        <v>574.57999999999993</v>
      </c>
      <c r="Q47" s="22">
        <f t="shared" si="163"/>
        <v>799.92599999999993</v>
      </c>
      <c r="R47" s="22">
        <f t="shared" si="163"/>
        <v>278.61</v>
      </c>
      <c r="S47" s="22">
        <f t="shared" si="163"/>
        <v>341.79599999999999</v>
      </c>
      <c r="T47" s="22">
        <f t="shared" si="163"/>
        <v>324.22892316000002</v>
      </c>
      <c r="U47" s="22">
        <f t="shared" si="163"/>
        <v>377.47</v>
      </c>
      <c r="V47" s="22">
        <f t="shared" si="163"/>
        <v>270.77999999999997</v>
      </c>
      <c r="W47" s="22">
        <f t="shared" si="163"/>
        <v>0</v>
      </c>
      <c r="X47" s="22">
        <f t="shared" si="163"/>
        <v>325.97000000000003</v>
      </c>
      <c r="Y47" s="21">
        <f t="shared" si="4"/>
        <v>22.14</v>
      </c>
      <c r="Z47" s="21">
        <v>0</v>
      </c>
      <c r="AA47" s="21">
        <v>0</v>
      </c>
      <c r="AB47" s="22">
        <f>+AB48+AB52</f>
        <v>22.14</v>
      </c>
      <c r="AC47" s="21">
        <v>0</v>
      </c>
      <c r="AD47" s="21">
        <f t="shared" si="6"/>
        <v>20.190000000000001</v>
      </c>
      <c r="AE47" s="21">
        <v>0</v>
      </c>
      <c r="AF47" s="21">
        <v>0</v>
      </c>
      <c r="AG47" s="22">
        <f>+AG48+AG52</f>
        <v>20.190000000000001</v>
      </c>
      <c r="AH47" s="21">
        <v>0</v>
      </c>
      <c r="AI47" s="21">
        <f t="shared" si="23"/>
        <v>12</v>
      </c>
      <c r="AJ47" s="21">
        <v>0</v>
      </c>
      <c r="AK47" s="21">
        <v>0</v>
      </c>
      <c r="AL47" s="22">
        <f>+AL48+AL52</f>
        <v>12</v>
      </c>
      <c r="AM47" s="21">
        <v>0</v>
      </c>
      <c r="AN47" s="21">
        <f t="shared" si="25"/>
        <v>67.19</v>
      </c>
      <c r="AO47" s="21">
        <v>0</v>
      </c>
      <c r="AP47" s="21">
        <v>0</v>
      </c>
      <c r="AQ47" s="22">
        <f>+AQ48+AQ52</f>
        <v>0</v>
      </c>
      <c r="AR47" s="22">
        <f>+AR48+AR52</f>
        <v>67.19</v>
      </c>
      <c r="AS47" s="21">
        <f>AT47+AU47+AV47+AW47</f>
        <v>12</v>
      </c>
      <c r="AT47" s="22">
        <f>+AT48+AT52</f>
        <v>0</v>
      </c>
      <c r="AU47" s="22">
        <f>+AU48+AU52</f>
        <v>0</v>
      </c>
      <c r="AV47" s="22">
        <f>+AV48+AV52</f>
        <v>12</v>
      </c>
      <c r="AW47" s="22">
        <f>+AW48+AW52</f>
        <v>0</v>
      </c>
      <c r="AX47" s="21">
        <f>AY47+AZ47+BA47+BB47</f>
        <v>12</v>
      </c>
      <c r="AY47" s="22">
        <f>+AY48+AY52</f>
        <v>0</v>
      </c>
      <c r="AZ47" s="22">
        <f>+AZ48+AZ52</f>
        <v>0</v>
      </c>
      <c r="BA47" s="22">
        <f>+BA48+BA52</f>
        <v>12</v>
      </c>
      <c r="BB47" s="22">
        <f>+BB48+BB52</f>
        <v>0</v>
      </c>
      <c r="BC47" s="21">
        <f>BD47+BE47+BF47+BG47</f>
        <v>102.82</v>
      </c>
      <c r="BD47" s="22">
        <f>+BD48+BD52</f>
        <v>0</v>
      </c>
      <c r="BE47" s="22">
        <f>+BE48+BE52</f>
        <v>0</v>
      </c>
      <c r="BF47" s="22">
        <f>+BF48+BF52</f>
        <v>52.4</v>
      </c>
      <c r="BG47" s="22">
        <f>+BG48+BG52</f>
        <v>50.42</v>
      </c>
      <c r="BH47" s="21">
        <f>BI47+BJ47+BK47+BL47</f>
        <v>102.82</v>
      </c>
      <c r="BI47" s="22">
        <f>+BI48+BI52</f>
        <v>0</v>
      </c>
      <c r="BJ47" s="22">
        <f>+BJ48+BJ52</f>
        <v>0</v>
      </c>
      <c r="BK47" s="22">
        <f>+BK48+BK52</f>
        <v>52.4</v>
      </c>
      <c r="BL47" s="22">
        <f>+BL48+BL52</f>
        <v>50.42</v>
      </c>
      <c r="BM47" s="21">
        <f>BN47+BO47+BP47+BQ47</f>
        <v>126.82000000000001</v>
      </c>
      <c r="BN47" s="22">
        <f>+BN48+BN52</f>
        <v>0</v>
      </c>
      <c r="BO47" s="22">
        <f>+BO48+BO52</f>
        <v>0</v>
      </c>
      <c r="BP47" s="22">
        <f>+BP48+BP52</f>
        <v>76.400000000000006</v>
      </c>
      <c r="BQ47" s="22">
        <f>+BQ48+BQ52</f>
        <v>50.42</v>
      </c>
      <c r="BR47" s="21">
        <f>BS47+BT47+BU47+BV47</f>
        <v>182.01</v>
      </c>
      <c r="BS47" s="22">
        <f>+BS48+BS52</f>
        <v>0</v>
      </c>
      <c r="BT47" s="22">
        <f>+BT48+BT52</f>
        <v>0</v>
      </c>
      <c r="BU47" s="22">
        <f>+BU48+BU52</f>
        <v>64.400000000000006</v>
      </c>
      <c r="BV47" s="22">
        <f>+BV48+BV52</f>
        <v>117.61</v>
      </c>
      <c r="BW47" s="18" t="s">
        <v>178</v>
      </c>
    </row>
    <row r="48" spans="1:75" s="44" customFormat="1" ht="47.25" x14ac:dyDescent="0.25">
      <c r="A48" s="4" t="s">
        <v>91</v>
      </c>
      <c r="B48" s="8" t="s">
        <v>92</v>
      </c>
      <c r="C48" s="43" t="s">
        <v>65</v>
      </c>
      <c r="D48" s="19" t="s">
        <v>183</v>
      </c>
      <c r="E48" s="19" t="s">
        <v>183</v>
      </c>
      <c r="F48" s="19" t="s">
        <v>183</v>
      </c>
      <c r="G48" s="19" t="s">
        <v>183</v>
      </c>
      <c r="H48" s="19" t="s">
        <v>183</v>
      </c>
      <c r="I48" s="19" t="s">
        <v>183</v>
      </c>
      <c r="J48" s="19" t="s">
        <v>183</v>
      </c>
      <c r="K48" s="19" t="s">
        <v>183</v>
      </c>
      <c r="L48" s="19" t="s">
        <v>183</v>
      </c>
      <c r="M48" s="19" t="s">
        <v>183</v>
      </c>
      <c r="N48" s="19" t="s">
        <v>183</v>
      </c>
      <c r="O48" s="24">
        <f t="shared" ref="O48:X48" si="164">SUM(O49:O51)</f>
        <v>31.31</v>
      </c>
      <c r="P48" s="24">
        <f t="shared" si="164"/>
        <v>574.57999999999993</v>
      </c>
      <c r="Q48" s="24">
        <f t="shared" si="164"/>
        <v>799.92599999999993</v>
      </c>
      <c r="R48" s="24">
        <f t="shared" si="164"/>
        <v>278.61</v>
      </c>
      <c r="S48" s="24">
        <f t="shared" si="164"/>
        <v>341.79599999999999</v>
      </c>
      <c r="T48" s="24">
        <f t="shared" si="164"/>
        <v>324.22892316000002</v>
      </c>
      <c r="U48" s="24">
        <f t="shared" si="164"/>
        <v>377.47</v>
      </c>
      <c r="V48" s="24">
        <f t="shared" si="164"/>
        <v>270.77999999999997</v>
      </c>
      <c r="W48" s="24">
        <f t="shared" si="164"/>
        <v>0</v>
      </c>
      <c r="X48" s="24">
        <f t="shared" si="164"/>
        <v>325.97000000000003</v>
      </c>
      <c r="Y48" s="23">
        <f t="shared" si="4"/>
        <v>22.14</v>
      </c>
      <c r="Z48" s="24">
        <f>SUM(Z49:Z51)</f>
        <v>0</v>
      </c>
      <c r="AA48" s="24">
        <f>SUM(AA49:AA51)</f>
        <v>0</v>
      </c>
      <c r="AB48" s="24">
        <f>SUM(AB49:AB51)</f>
        <v>22.14</v>
      </c>
      <c r="AC48" s="24">
        <f>SUM(AC49:AC51)</f>
        <v>0</v>
      </c>
      <c r="AD48" s="23">
        <f t="shared" si="6"/>
        <v>20.190000000000001</v>
      </c>
      <c r="AE48" s="24">
        <f>SUM(AE49:AE51)</f>
        <v>0</v>
      </c>
      <c r="AF48" s="24">
        <f>SUM(AF49:AF51)</f>
        <v>0</v>
      </c>
      <c r="AG48" s="24">
        <f>SUM(AG49:AG51)</f>
        <v>20.190000000000001</v>
      </c>
      <c r="AH48" s="24">
        <f>SUM(AH49:AH51)</f>
        <v>0</v>
      </c>
      <c r="AI48" s="23">
        <f t="shared" si="23"/>
        <v>12</v>
      </c>
      <c r="AJ48" s="24">
        <f>SUM(AJ49:AJ51)</f>
        <v>0</v>
      </c>
      <c r="AK48" s="24">
        <f>SUM(AK49:AK51)</f>
        <v>0</v>
      </c>
      <c r="AL48" s="24">
        <f>SUM(AL49:AL51)</f>
        <v>12</v>
      </c>
      <c r="AM48" s="24">
        <f>SUM(AM49:AM51)</f>
        <v>0</v>
      </c>
      <c r="AN48" s="23">
        <f t="shared" si="25"/>
        <v>67.19</v>
      </c>
      <c r="AO48" s="24">
        <f>SUM(AO49:AO51)</f>
        <v>0</v>
      </c>
      <c r="AP48" s="24">
        <f>SUM(AP49:AP51)</f>
        <v>0</v>
      </c>
      <c r="AQ48" s="24">
        <f>SUM(AQ49:AQ51)</f>
        <v>0</v>
      </c>
      <c r="AR48" s="24">
        <f>SUM(AR49:AR51)</f>
        <v>67.19</v>
      </c>
      <c r="AS48" s="23">
        <f>AT48+AU48+AV48+AW48</f>
        <v>12</v>
      </c>
      <c r="AT48" s="24">
        <f>SUM(AT49:AT51)</f>
        <v>0</v>
      </c>
      <c r="AU48" s="24">
        <f>SUM(AU49:AU51)</f>
        <v>0</v>
      </c>
      <c r="AV48" s="24">
        <f>SUM(AV49:AV51)</f>
        <v>12</v>
      </c>
      <c r="AW48" s="24">
        <f>SUM(AW49:AW51)</f>
        <v>0</v>
      </c>
      <c r="AX48" s="23">
        <f>AY48+AZ48+BA48+BB48</f>
        <v>12</v>
      </c>
      <c r="AY48" s="24">
        <f>SUM(AY49:AY51)</f>
        <v>0</v>
      </c>
      <c r="AZ48" s="24">
        <f>SUM(AZ49:AZ51)</f>
        <v>0</v>
      </c>
      <c r="BA48" s="24">
        <f>SUM(BA49:BA51)</f>
        <v>12</v>
      </c>
      <c r="BB48" s="24">
        <f>SUM(BB49:BB51)</f>
        <v>0</v>
      </c>
      <c r="BC48" s="23">
        <f>BD48+BE48+BF48+BG48</f>
        <v>102.82</v>
      </c>
      <c r="BD48" s="24">
        <f>SUM(BD49:BD51)</f>
        <v>0</v>
      </c>
      <c r="BE48" s="24">
        <f>SUM(BE49:BE51)</f>
        <v>0</v>
      </c>
      <c r="BF48" s="24">
        <f>SUM(BF49:BF51)</f>
        <v>52.4</v>
      </c>
      <c r="BG48" s="24">
        <f>SUM(BG49:BG51)</f>
        <v>50.42</v>
      </c>
      <c r="BH48" s="23">
        <f>BI48+BJ48+BK48+BL48</f>
        <v>102.82</v>
      </c>
      <c r="BI48" s="24">
        <f>SUM(BI49:BI51)</f>
        <v>0</v>
      </c>
      <c r="BJ48" s="24">
        <f>SUM(BJ49:BJ51)</f>
        <v>0</v>
      </c>
      <c r="BK48" s="24">
        <f>SUM(BK49:BK51)</f>
        <v>52.4</v>
      </c>
      <c r="BL48" s="24">
        <f>SUM(BL49:BL51)</f>
        <v>50.42</v>
      </c>
      <c r="BM48" s="23">
        <f>BN48+BO48+BP48+BQ48</f>
        <v>126.82000000000001</v>
      </c>
      <c r="BN48" s="24">
        <f>SUM(BN49:BN51)</f>
        <v>0</v>
      </c>
      <c r="BO48" s="24">
        <f>SUM(BO49:BO51)</f>
        <v>0</v>
      </c>
      <c r="BP48" s="24">
        <f>SUM(BP49:BP51)</f>
        <v>76.400000000000006</v>
      </c>
      <c r="BQ48" s="24">
        <f>SUM(BQ49:BQ51)</f>
        <v>50.42</v>
      </c>
      <c r="BR48" s="23">
        <f>BS48+BT48+BU48+BV48</f>
        <v>182.01</v>
      </c>
      <c r="BS48" s="24">
        <f>SUM(BS49:BS51)</f>
        <v>0</v>
      </c>
      <c r="BT48" s="24">
        <f>SUM(BT49:BT51)</f>
        <v>0</v>
      </c>
      <c r="BU48" s="24">
        <f>SUM(BU49:BU51)</f>
        <v>64.400000000000006</v>
      </c>
      <c r="BV48" s="24">
        <f>SUM(BV49:BV51)</f>
        <v>117.61</v>
      </c>
      <c r="BW48" s="18" t="s">
        <v>178</v>
      </c>
    </row>
    <row r="49" spans="1:75" s="44" customFormat="1" ht="31.5" x14ac:dyDescent="0.25">
      <c r="A49" s="4" t="s">
        <v>93</v>
      </c>
      <c r="B49" s="8" t="s">
        <v>94</v>
      </c>
      <c r="C49" s="43" t="s">
        <v>95</v>
      </c>
      <c r="D49" s="19" t="s">
        <v>175</v>
      </c>
      <c r="E49" s="17">
        <v>2018</v>
      </c>
      <c r="F49" s="17">
        <v>2024</v>
      </c>
      <c r="G49" s="19">
        <v>2024</v>
      </c>
      <c r="H49" s="19" t="s">
        <v>183</v>
      </c>
      <c r="I49" s="19" t="s">
        <v>183</v>
      </c>
      <c r="J49" s="19" t="s">
        <v>183</v>
      </c>
      <c r="K49" s="19" t="s">
        <v>183</v>
      </c>
      <c r="L49" s="19" t="s">
        <v>183</v>
      </c>
      <c r="M49" s="19" t="s">
        <v>183</v>
      </c>
      <c r="N49" s="19">
        <v>0</v>
      </c>
      <c r="O49" s="23">
        <v>31.31</v>
      </c>
      <c r="P49" s="23">
        <v>418.95</v>
      </c>
      <c r="Q49" s="23">
        <v>556.12599999999998</v>
      </c>
      <c r="R49" s="23">
        <v>90.91</v>
      </c>
      <c r="S49" s="23">
        <v>97.995999999999995</v>
      </c>
      <c r="T49" s="23">
        <v>89.448923160000007</v>
      </c>
      <c r="U49" s="23">
        <v>132.85</v>
      </c>
      <c r="V49" s="23">
        <v>36</v>
      </c>
      <c r="W49" s="23">
        <v>0</v>
      </c>
      <c r="X49" s="23">
        <v>81.349999999999994</v>
      </c>
      <c r="Y49" s="23">
        <f t="shared" si="4"/>
        <v>22.14</v>
      </c>
      <c r="Z49" s="23">
        <v>0</v>
      </c>
      <c r="AA49" s="23">
        <v>0</v>
      </c>
      <c r="AB49" s="23">
        <v>22.14</v>
      </c>
      <c r="AC49" s="23">
        <v>0</v>
      </c>
      <c r="AD49" s="23">
        <f t="shared" si="6"/>
        <v>20.190000000000001</v>
      </c>
      <c r="AE49" s="23">
        <v>0</v>
      </c>
      <c r="AF49" s="23">
        <v>0</v>
      </c>
      <c r="AG49" s="23">
        <v>20.190000000000001</v>
      </c>
      <c r="AH49" s="23">
        <v>0</v>
      </c>
      <c r="AI49" s="23">
        <f t="shared" si="23"/>
        <v>12</v>
      </c>
      <c r="AJ49" s="23">
        <v>0</v>
      </c>
      <c r="AK49" s="23">
        <v>0</v>
      </c>
      <c r="AL49" s="24">
        <v>12</v>
      </c>
      <c r="AM49" s="23">
        <v>0</v>
      </c>
      <c r="AN49" s="23">
        <f t="shared" si="25"/>
        <v>57.35</v>
      </c>
      <c r="AO49" s="23">
        <v>0</v>
      </c>
      <c r="AP49" s="23">
        <v>0</v>
      </c>
      <c r="AQ49" s="23">
        <v>0</v>
      </c>
      <c r="AR49" s="23">
        <v>57.35</v>
      </c>
      <c r="AS49" s="23">
        <f>AT49+AU49+AV49+AW49</f>
        <v>12</v>
      </c>
      <c r="AT49" s="23">
        <v>0</v>
      </c>
      <c r="AU49" s="23">
        <v>0</v>
      </c>
      <c r="AV49" s="24">
        <v>12</v>
      </c>
      <c r="AW49" s="23">
        <v>0</v>
      </c>
      <c r="AX49" s="23">
        <f>AY49+AZ49+BA49+BB49</f>
        <v>12</v>
      </c>
      <c r="AY49" s="23">
        <v>0</v>
      </c>
      <c r="AZ49" s="23">
        <v>0</v>
      </c>
      <c r="BA49" s="23">
        <v>12</v>
      </c>
      <c r="BB49" s="23">
        <v>0</v>
      </c>
      <c r="BC49" s="23">
        <f t="shared" ref="BC49:BC61" si="165">BD49+BE49+BF49+BG49</f>
        <v>12</v>
      </c>
      <c r="BD49" s="23">
        <v>0</v>
      </c>
      <c r="BE49" s="23">
        <v>0</v>
      </c>
      <c r="BF49" s="24">
        <v>12</v>
      </c>
      <c r="BG49" s="23">
        <v>0</v>
      </c>
      <c r="BH49" s="23">
        <f t="shared" ref="BH49" si="166">BI49+BJ49+BK49+BL49</f>
        <v>12</v>
      </c>
      <c r="BI49" s="23">
        <v>0</v>
      </c>
      <c r="BJ49" s="23">
        <v>0</v>
      </c>
      <c r="BK49" s="23">
        <v>12</v>
      </c>
      <c r="BL49" s="23">
        <v>0</v>
      </c>
      <c r="BM49" s="23">
        <f t="shared" si="156"/>
        <v>36</v>
      </c>
      <c r="BN49" s="23">
        <v>0</v>
      </c>
      <c r="BO49" s="23">
        <v>0</v>
      </c>
      <c r="BP49" s="24">
        <f>AL49+AV49+BF49</f>
        <v>36</v>
      </c>
      <c r="BQ49" s="24">
        <f>AM49+AW49+BG49</f>
        <v>0</v>
      </c>
      <c r="BR49" s="23">
        <f t="shared" ref="BR49:BR61" si="167">BS49+BT49+BU49+BV49</f>
        <v>81.349999999999994</v>
      </c>
      <c r="BS49" s="23">
        <v>0</v>
      </c>
      <c r="BT49" s="23">
        <v>0</v>
      </c>
      <c r="BU49" s="24">
        <f t="shared" ref="BU49:BV51" si="168">AQ49+BA49+BK49</f>
        <v>24</v>
      </c>
      <c r="BV49" s="24">
        <f t="shared" si="168"/>
        <v>57.35</v>
      </c>
      <c r="BW49" s="53"/>
    </row>
    <row r="50" spans="1:75" s="44" customFormat="1" ht="31.5" x14ac:dyDescent="0.25">
      <c r="A50" s="4" t="s">
        <v>200</v>
      </c>
      <c r="B50" s="8" t="s">
        <v>237</v>
      </c>
      <c r="C50" s="43" t="s">
        <v>238</v>
      </c>
      <c r="D50" s="19" t="s">
        <v>175</v>
      </c>
      <c r="E50" s="17">
        <v>2022</v>
      </c>
      <c r="F50" s="17" t="s">
        <v>178</v>
      </c>
      <c r="G50" s="19">
        <v>2022</v>
      </c>
      <c r="H50" s="19" t="s">
        <v>183</v>
      </c>
      <c r="I50" s="19" t="s">
        <v>183</v>
      </c>
      <c r="J50" s="19" t="s">
        <v>183</v>
      </c>
      <c r="K50" s="19" t="s">
        <v>183</v>
      </c>
      <c r="L50" s="19" t="s">
        <v>183</v>
      </c>
      <c r="M50" s="19" t="s">
        <v>183</v>
      </c>
      <c r="N50" s="19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9.84</v>
      </c>
      <c r="V50" s="23">
        <v>0</v>
      </c>
      <c r="W50" s="23">
        <v>0</v>
      </c>
      <c r="X50" s="23">
        <v>9.84</v>
      </c>
      <c r="Y50" s="23">
        <f t="shared" ref="Y50" si="169">Z50+AA50+AB50+AC50</f>
        <v>0</v>
      </c>
      <c r="Z50" s="23">
        <v>0</v>
      </c>
      <c r="AA50" s="23">
        <v>0</v>
      </c>
      <c r="AB50" s="23">
        <v>0</v>
      </c>
      <c r="AC50" s="23">
        <v>0</v>
      </c>
      <c r="AD50" s="23">
        <f t="shared" ref="AD50" si="170">AE50+AF50+AG50+AH50</f>
        <v>0</v>
      </c>
      <c r="AE50" s="23">
        <v>0</v>
      </c>
      <c r="AF50" s="23">
        <v>0</v>
      </c>
      <c r="AG50" s="23">
        <v>0</v>
      </c>
      <c r="AH50" s="23">
        <v>0</v>
      </c>
      <c r="AI50" s="23">
        <f t="shared" ref="AI50" si="171">AJ50+AK50+AL50+AM50</f>
        <v>0</v>
      </c>
      <c r="AJ50" s="23">
        <v>0</v>
      </c>
      <c r="AK50" s="23">
        <v>0</v>
      </c>
      <c r="AL50" s="24">
        <v>0</v>
      </c>
      <c r="AM50" s="23">
        <v>0</v>
      </c>
      <c r="AN50" s="23">
        <f t="shared" ref="AN50" si="172">AO50+AP50+AQ50+AR50</f>
        <v>9.84</v>
      </c>
      <c r="AO50" s="23">
        <v>0</v>
      </c>
      <c r="AP50" s="23">
        <v>0</v>
      </c>
      <c r="AQ50" s="23">
        <v>0</v>
      </c>
      <c r="AR50" s="23">
        <v>9.84</v>
      </c>
      <c r="AS50" s="23">
        <f>AT50+AU50+AV50+AW50</f>
        <v>0</v>
      </c>
      <c r="AT50" s="23">
        <v>0</v>
      </c>
      <c r="AU50" s="23">
        <v>0</v>
      </c>
      <c r="AV50" s="24">
        <v>0</v>
      </c>
      <c r="AW50" s="23">
        <v>0</v>
      </c>
      <c r="AX50" s="23">
        <f>AY50+AZ50+BA50+BB50</f>
        <v>0</v>
      </c>
      <c r="AY50" s="23">
        <v>0</v>
      </c>
      <c r="AZ50" s="23">
        <v>0</v>
      </c>
      <c r="BA50" s="23">
        <v>0</v>
      </c>
      <c r="BB50" s="23">
        <v>0</v>
      </c>
      <c r="BC50" s="23">
        <f t="shared" ref="BC50" si="173">BD50+BE50+BF50+BG50</f>
        <v>0</v>
      </c>
      <c r="BD50" s="23">
        <v>0</v>
      </c>
      <c r="BE50" s="23">
        <v>0</v>
      </c>
      <c r="BF50" s="24">
        <v>0</v>
      </c>
      <c r="BG50" s="23">
        <v>0</v>
      </c>
      <c r="BH50" s="23">
        <f t="shared" ref="BH50" si="174">BI50+BJ50+BK50+BL50</f>
        <v>0</v>
      </c>
      <c r="BI50" s="23">
        <v>0</v>
      </c>
      <c r="BJ50" s="23">
        <v>0</v>
      </c>
      <c r="BK50" s="23">
        <v>0</v>
      </c>
      <c r="BL50" s="23">
        <v>0</v>
      </c>
      <c r="BM50" s="23">
        <f t="shared" ref="BM50" si="175">BN50+BO50+BP50+BQ50</f>
        <v>0</v>
      </c>
      <c r="BN50" s="23">
        <v>0</v>
      </c>
      <c r="BO50" s="23">
        <v>0</v>
      </c>
      <c r="BP50" s="24">
        <f>AL50+AV50+BF50</f>
        <v>0</v>
      </c>
      <c r="BQ50" s="24">
        <f>AM50+AW50+BG50</f>
        <v>0</v>
      </c>
      <c r="BR50" s="23">
        <f t="shared" ref="BR50" si="176">BS50+BT50+BU50+BV50</f>
        <v>9.84</v>
      </c>
      <c r="BS50" s="23">
        <v>0</v>
      </c>
      <c r="BT50" s="23">
        <v>0</v>
      </c>
      <c r="BU50" s="24">
        <f t="shared" ref="BU50" si="177">AQ50+BA50+BK50</f>
        <v>0</v>
      </c>
      <c r="BV50" s="24">
        <f t="shared" ref="BV50" si="178">AR50+BB50+BL50</f>
        <v>9.84</v>
      </c>
      <c r="BW50" s="53"/>
    </row>
    <row r="51" spans="1:75" s="44" customFormat="1" ht="78.75" x14ac:dyDescent="0.25">
      <c r="A51" s="4" t="s">
        <v>201</v>
      </c>
      <c r="B51" s="8" t="s">
        <v>176</v>
      </c>
      <c r="C51" s="43" t="s">
        <v>154</v>
      </c>
      <c r="D51" s="19" t="s">
        <v>175</v>
      </c>
      <c r="E51" s="17">
        <v>2024</v>
      </c>
      <c r="F51" s="17">
        <v>2026</v>
      </c>
      <c r="G51" s="19">
        <v>2026</v>
      </c>
      <c r="H51" s="19" t="s">
        <v>183</v>
      </c>
      <c r="I51" s="19" t="s">
        <v>183</v>
      </c>
      <c r="J51" s="19" t="s">
        <v>183</v>
      </c>
      <c r="K51" s="19" t="s">
        <v>183</v>
      </c>
      <c r="L51" s="19" t="s">
        <v>183</v>
      </c>
      <c r="M51" s="19" t="s">
        <v>183</v>
      </c>
      <c r="N51" s="19">
        <v>0</v>
      </c>
      <c r="O51" s="23">
        <v>0</v>
      </c>
      <c r="P51" s="23">
        <v>155.63</v>
      </c>
      <c r="Q51" s="23">
        <v>243.8</v>
      </c>
      <c r="R51" s="23">
        <v>187.7</v>
      </c>
      <c r="S51" s="23">
        <v>243.8</v>
      </c>
      <c r="T51" s="23">
        <v>234.78</v>
      </c>
      <c r="U51" s="23">
        <v>234.78</v>
      </c>
      <c r="V51" s="23">
        <v>234.78</v>
      </c>
      <c r="W51" s="23">
        <v>0</v>
      </c>
      <c r="X51" s="23">
        <v>234.78</v>
      </c>
      <c r="Y51" s="23">
        <f t="shared" si="4"/>
        <v>0</v>
      </c>
      <c r="Z51" s="23">
        <v>0</v>
      </c>
      <c r="AA51" s="23">
        <v>0</v>
      </c>
      <c r="AB51" s="23">
        <v>0</v>
      </c>
      <c r="AC51" s="23">
        <v>0</v>
      </c>
      <c r="AD51" s="23">
        <f t="shared" si="6"/>
        <v>0</v>
      </c>
      <c r="AE51" s="23">
        <v>0</v>
      </c>
      <c r="AF51" s="23">
        <v>0</v>
      </c>
      <c r="AG51" s="23">
        <v>0</v>
      </c>
      <c r="AH51" s="23">
        <v>0</v>
      </c>
      <c r="AI51" s="23">
        <f t="shared" si="23"/>
        <v>0</v>
      </c>
      <c r="AJ51" s="23">
        <v>0</v>
      </c>
      <c r="AK51" s="23">
        <v>0</v>
      </c>
      <c r="AL51" s="23">
        <v>0</v>
      </c>
      <c r="AM51" s="23">
        <v>0</v>
      </c>
      <c r="AN51" s="23">
        <f t="shared" si="25"/>
        <v>0</v>
      </c>
      <c r="AO51" s="23">
        <v>0</v>
      </c>
      <c r="AP51" s="23">
        <v>0</v>
      </c>
      <c r="AQ51" s="23">
        <v>0</v>
      </c>
      <c r="AR51" s="23">
        <v>0</v>
      </c>
      <c r="AS51" s="23">
        <f t="shared" ref="AS51:AS61" si="179">AT51+AU51+AV51+AW51</f>
        <v>0</v>
      </c>
      <c r="AT51" s="23">
        <v>0</v>
      </c>
      <c r="AU51" s="23">
        <v>0</v>
      </c>
      <c r="AV51" s="24">
        <v>0</v>
      </c>
      <c r="AW51" s="23">
        <v>0</v>
      </c>
      <c r="AX51" s="23">
        <f t="shared" ref="AX51" si="180">AY51+AZ51+BA51+BB51</f>
        <v>0</v>
      </c>
      <c r="AY51" s="23">
        <v>0</v>
      </c>
      <c r="AZ51" s="23">
        <v>0</v>
      </c>
      <c r="BA51" s="23">
        <v>0</v>
      </c>
      <c r="BB51" s="23">
        <v>0</v>
      </c>
      <c r="BC51" s="23">
        <f t="shared" si="165"/>
        <v>90.82</v>
      </c>
      <c r="BD51" s="23">
        <v>0</v>
      </c>
      <c r="BE51" s="23">
        <v>0</v>
      </c>
      <c r="BF51" s="23">
        <v>40.4</v>
      </c>
      <c r="BG51" s="23">
        <v>50.42</v>
      </c>
      <c r="BH51" s="23">
        <f t="shared" ref="BH51" si="181">BI51+BJ51+BK51+BL51</f>
        <v>90.82</v>
      </c>
      <c r="BI51" s="23">
        <v>0</v>
      </c>
      <c r="BJ51" s="23">
        <v>0</v>
      </c>
      <c r="BK51" s="23">
        <v>40.4</v>
      </c>
      <c r="BL51" s="23">
        <v>50.42</v>
      </c>
      <c r="BM51" s="23">
        <f t="shared" si="156"/>
        <v>90.82</v>
      </c>
      <c r="BN51" s="23">
        <v>0</v>
      </c>
      <c r="BO51" s="23">
        <v>0</v>
      </c>
      <c r="BP51" s="24">
        <f t="shared" ref="BP51" si="182">AL51+AV51+BF51</f>
        <v>40.4</v>
      </c>
      <c r="BQ51" s="24">
        <f t="shared" ref="BQ51" si="183">AM51+AW51+BG51</f>
        <v>50.42</v>
      </c>
      <c r="BR51" s="23">
        <f t="shared" si="167"/>
        <v>90.82</v>
      </c>
      <c r="BS51" s="23">
        <v>0</v>
      </c>
      <c r="BT51" s="23">
        <v>0</v>
      </c>
      <c r="BU51" s="24">
        <f t="shared" si="168"/>
        <v>40.4</v>
      </c>
      <c r="BV51" s="24">
        <f t="shared" si="168"/>
        <v>50.42</v>
      </c>
      <c r="BW51" s="53" t="s">
        <v>178</v>
      </c>
    </row>
    <row r="52" spans="1:75" s="44" customFormat="1" ht="63" x14ac:dyDescent="0.25">
      <c r="A52" s="4" t="s">
        <v>96</v>
      </c>
      <c r="B52" s="8" t="s">
        <v>97</v>
      </c>
      <c r="C52" s="43" t="s">
        <v>65</v>
      </c>
      <c r="D52" s="19" t="s">
        <v>183</v>
      </c>
      <c r="E52" s="19" t="s">
        <v>183</v>
      </c>
      <c r="F52" s="19" t="s">
        <v>183</v>
      </c>
      <c r="G52" s="19" t="s">
        <v>183</v>
      </c>
      <c r="H52" s="19" t="s">
        <v>183</v>
      </c>
      <c r="I52" s="19" t="s">
        <v>183</v>
      </c>
      <c r="J52" s="19" t="s">
        <v>183</v>
      </c>
      <c r="K52" s="19" t="s">
        <v>183</v>
      </c>
      <c r="L52" s="19" t="s">
        <v>183</v>
      </c>
      <c r="M52" s="19" t="s">
        <v>183</v>
      </c>
      <c r="N52" s="19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  <c r="W52" s="23">
        <v>0</v>
      </c>
      <c r="X52" s="23">
        <v>0</v>
      </c>
      <c r="Y52" s="23">
        <f t="shared" si="4"/>
        <v>0</v>
      </c>
      <c r="Z52" s="23">
        <v>0</v>
      </c>
      <c r="AA52" s="23">
        <v>0</v>
      </c>
      <c r="AB52" s="24">
        <v>0</v>
      </c>
      <c r="AC52" s="23">
        <v>0</v>
      </c>
      <c r="AD52" s="23">
        <f t="shared" si="6"/>
        <v>0</v>
      </c>
      <c r="AE52" s="23">
        <v>0</v>
      </c>
      <c r="AF52" s="23">
        <v>0</v>
      </c>
      <c r="AG52" s="24">
        <v>0</v>
      </c>
      <c r="AH52" s="23">
        <v>0</v>
      </c>
      <c r="AI52" s="23">
        <f t="shared" si="23"/>
        <v>0</v>
      </c>
      <c r="AJ52" s="23">
        <v>0</v>
      </c>
      <c r="AK52" s="23">
        <v>0</v>
      </c>
      <c r="AL52" s="24">
        <v>0</v>
      </c>
      <c r="AM52" s="23">
        <v>0</v>
      </c>
      <c r="AN52" s="23">
        <f t="shared" si="25"/>
        <v>0</v>
      </c>
      <c r="AO52" s="23">
        <v>0</v>
      </c>
      <c r="AP52" s="23">
        <v>0</v>
      </c>
      <c r="AQ52" s="24">
        <v>0</v>
      </c>
      <c r="AR52" s="23">
        <v>0</v>
      </c>
      <c r="AS52" s="23">
        <f t="shared" si="179"/>
        <v>0</v>
      </c>
      <c r="AT52" s="23">
        <v>0</v>
      </c>
      <c r="AU52" s="23">
        <v>0</v>
      </c>
      <c r="AV52" s="24">
        <v>0</v>
      </c>
      <c r="AW52" s="23">
        <v>0</v>
      </c>
      <c r="AX52" s="23">
        <f t="shared" ref="AX52:AX53" si="184">AY52+AZ52+BA52+BB52</f>
        <v>0</v>
      </c>
      <c r="AY52" s="23">
        <v>0</v>
      </c>
      <c r="AZ52" s="23">
        <v>0</v>
      </c>
      <c r="BA52" s="24">
        <v>0</v>
      </c>
      <c r="BB52" s="23">
        <v>0</v>
      </c>
      <c r="BC52" s="23">
        <f t="shared" si="165"/>
        <v>0</v>
      </c>
      <c r="BD52" s="23">
        <v>0</v>
      </c>
      <c r="BE52" s="23">
        <v>0</v>
      </c>
      <c r="BF52" s="24">
        <v>0</v>
      </c>
      <c r="BG52" s="23">
        <v>0</v>
      </c>
      <c r="BH52" s="23">
        <f t="shared" ref="BH52:BH55" si="185">BI52+BJ52+BK52+BL52</f>
        <v>0</v>
      </c>
      <c r="BI52" s="23">
        <v>0</v>
      </c>
      <c r="BJ52" s="23">
        <v>0</v>
      </c>
      <c r="BK52" s="24">
        <v>0</v>
      </c>
      <c r="BL52" s="23">
        <v>0</v>
      </c>
      <c r="BM52" s="23">
        <f t="shared" si="156"/>
        <v>0</v>
      </c>
      <c r="BN52" s="23">
        <v>0</v>
      </c>
      <c r="BO52" s="23">
        <v>0</v>
      </c>
      <c r="BP52" s="24">
        <v>0</v>
      </c>
      <c r="BQ52" s="23">
        <v>0</v>
      </c>
      <c r="BR52" s="23">
        <f t="shared" si="167"/>
        <v>0</v>
      </c>
      <c r="BS52" s="23">
        <v>0</v>
      </c>
      <c r="BT52" s="23">
        <v>0</v>
      </c>
      <c r="BU52" s="24">
        <v>0</v>
      </c>
      <c r="BV52" s="23">
        <v>0</v>
      </c>
      <c r="BW52" s="18" t="s">
        <v>178</v>
      </c>
    </row>
    <row r="53" spans="1:75" s="12" customFormat="1" ht="47.25" x14ac:dyDescent="0.25">
      <c r="A53" s="5" t="s">
        <v>98</v>
      </c>
      <c r="B53" s="6" t="s">
        <v>99</v>
      </c>
      <c r="C53" s="42" t="s">
        <v>65</v>
      </c>
      <c r="D53" s="16" t="s">
        <v>183</v>
      </c>
      <c r="E53" s="16" t="s">
        <v>183</v>
      </c>
      <c r="F53" s="16" t="s">
        <v>183</v>
      </c>
      <c r="G53" s="16" t="s">
        <v>183</v>
      </c>
      <c r="H53" s="16" t="s">
        <v>183</v>
      </c>
      <c r="I53" s="16" t="s">
        <v>183</v>
      </c>
      <c r="J53" s="16" t="s">
        <v>183</v>
      </c>
      <c r="K53" s="16" t="s">
        <v>183</v>
      </c>
      <c r="L53" s="16" t="s">
        <v>183</v>
      </c>
      <c r="M53" s="16" t="s">
        <v>183</v>
      </c>
      <c r="N53" s="19">
        <v>0</v>
      </c>
      <c r="O53" s="22">
        <f t="shared" ref="O53:X53" si="186">O54+O56</f>
        <v>32.07</v>
      </c>
      <c r="P53" s="22">
        <f t="shared" si="186"/>
        <v>0</v>
      </c>
      <c r="Q53" s="22">
        <f t="shared" si="186"/>
        <v>0</v>
      </c>
      <c r="R53" s="22">
        <f t="shared" si="186"/>
        <v>0</v>
      </c>
      <c r="S53" s="22">
        <f t="shared" si="186"/>
        <v>0</v>
      </c>
      <c r="T53" s="22">
        <f t="shared" si="186"/>
        <v>55.81</v>
      </c>
      <c r="U53" s="22">
        <f t="shared" si="186"/>
        <v>66.897999999999996</v>
      </c>
      <c r="V53" s="22">
        <f t="shared" si="186"/>
        <v>12</v>
      </c>
      <c r="W53" s="22">
        <f t="shared" si="186"/>
        <v>0</v>
      </c>
      <c r="X53" s="22">
        <f t="shared" si="186"/>
        <v>22.777999999999999</v>
      </c>
      <c r="Y53" s="21">
        <f t="shared" si="4"/>
        <v>11.74</v>
      </c>
      <c r="Z53" s="21">
        <v>0</v>
      </c>
      <c r="AA53" s="21">
        <v>0</v>
      </c>
      <c r="AB53" s="22">
        <f>AB54+AB56</f>
        <v>11.74</v>
      </c>
      <c r="AC53" s="21">
        <v>0</v>
      </c>
      <c r="AD53" s="21">
        <f t="shared" si="6"/>
        <v>12.05</v>
      </c>
      <c r="AE53" s="21">
        <v>0</v>
      </c>
      <c r="AF53" s="21">
        <v>0</v>
      </c>
      <c r="AG53" s="22">
        <f>AG54+AG56</f>
        <v>12.05</v>
      </c>
      <c r="AH53" s="21">
        <v>0</v>
      </c>
      <c r="AI53" s="21">
        <f t="shared" si="23"/>
        <v>4</v>
      </c>
      <c r="AJ53" s="21">
        <v>0</v>
      </c>
      <c r="AK53" s="21">
        <v>0</v>
      </c>
      <c r="AL53" s="22">
        <f>AL54+AL56</f>
        <v>4</v>
      </c>
      <c r="AM53" s="21">
        <v>0</v>
      </c>
      <c r="AN53" s="21">
        <f t="shared" si="25"/>
        <v>14.778</v>
      </c>
      <c r="AO53" s="21">
        <v>0</v>
      </c>
      <c r="AP53" s="21">
        <v>0</v>
      </c>
      <c r="AQ53" s="22">
        <f>AQ54+AQ56</f>
        <v>14.778</v>
      </c>
      <c r="AR53" s="21">
        <v>0</v>
      </c>
      <c r="AS53" s="21">
        <f t="shared" si="179"/>
        <v>4</v>
      </c>
      <c r="AT53" s="21">
        <v>0</v>
      </c>
      <c r="AU53" s="21">
        <v>0</v>
      </c>
      <c r="AV53" s="22">
        <f>AV54+AV56</f>
        <v>4</v>
      </c>
      <c r="AW53" s="21">
        <v>0</v>
      </c>
      <c r="AX53" s="21">
        <f t="shared" si="184"/>
        <v>4</v>
      </c>
      <c r="AY53" s="21">
        <v>0</v>
      </c>
      <c r="AZ53" s="21">
        <v>0</v>
      </c>
      <c r="BA53" s="22">
        <f>BA54+BA56</f>
        <v>4</v>
      </c>
      <c r="BB53" s="21">
        <v>0</v>
      </c>
      <c r="BC53" s="21">
        <f t="shared" si="165"/>
        <v>4</v>
      </c>
      <c r="BD53" s="21">
        <v>0</v>
      </c>
      <c r="BE53" s="21">
        <v>0</v>
      </c>
      <c r="BF53" s="22">
        <f>BF54+BF56</f>
        <v>4</v>
      </c>
      <c r="BG53" s="21">
        <v>0</v>
      </c>
      <c r="BH53" s="21">
        <f t="shared" si="185"/>
        <v>4</v>
      </c>
      <c r="BI53" s="21">
        <v>0</v>
      </c>
      <c r="BJ53" s="21">
        <v>0</v>
      </c>
      <c r="BK53" s="22">
        <f>BK54+BK56</f>
        <v>4</v>
      </c>
      <c r="BL53" s="21">
        <v>0</v>
      </c>
      <c r="BM53" s="21">
        <f t="shared" si="156"/>
        <v>12</v>
      </c>
      <c r="BN53" s="21">
        <v>0</v>
      </c>
      <c r="BO53" s="21">
        <v>0</v>
      </c>
      <c r="BP53" s="22">
        <f>AL53+AV53+BF53</f>
        <v>12</v>
      </c>
      <c r="BQ53" s="22">
        <f>AM53+AW53+BG53</f>
        <v>0</v>
      </c>
      <c r="BR53" s="21">
        <f t="shared" si="167"/>
        <v>22.777999999999999</v>
      </c>
      <c r="BS53" s="21">
        <v>0</v>
      </c>
      <c r="BT53" s="21">
        <v>0</v>
      </c>
      <c r="BU53" s="22">
        <f>AQ53+BA53+BK53</f>
        <v>22.777999999999999</v>
      </c>
      <c r="BV53" s="22">
        <f>AR53+BB53+BL53</f>
        <v>0</v>
      </c>
      <c r="BW53" s="18" t="s">
        <v>178</v>
      </c>
    </row>
    <row r="54" spans="1:75" s="12" customFormat="1" ht="47.25" x14ac:dyDescent="0.25">
      <c r="A54" s="5" t="s">
        <v>100</v>
      </c>
      <c r="B54" s="6" t="s">
        <v>101</v>
      </c>
      <c r="C54" s="42" t="s">
        <v>65</v>
      </c>
      <c r="D54" s="16" t="s">
        <v>183</v>
      </c>
      <c r="E54" s="16" t="s">
        <v>183</v>
      </c>
      <c r="F54" s="16" t="s">
        <v>183</v>
      </c>
      <c r="G54" s="16" t="s">
        <v>183</v>
      </c>
      <c r="H54" s="16" t="s">
        <v>183</v>
      </c>
      <c r="I54" s="16" t="s">
        <v>183</v>
      </c>
      <c r="J54" s="16" t="s">
        <v>183</v>
      </c>
      <c r="K54" s="16" t="s">
        <v>183</v>
      </c>
      <c r="L54" s="16" t="s">
        <v>183</v>
      </c>
      <c r="M54" s="16" t="s">
        <v>183</v>
      </c>
      <c r="N54" s="19">
        <v>0</v>
      </c>
      <c r="O54" s="22">
        <f t="shared" ref="O54:S54" si="187">O55</f>
        <v>32.07</v>
      </c>
      <c r="P54" s="22">
        <f t="shared" si="187"/>
        <v>0</v>
      </c>
      <c r="Q54" s="22">
        <f t="shared" si="187"/>
        <v>0</v>
      </c>
      <c r="R54" s="22">
        <f t="shared" si="187"/>
        <v>0</v>
      </c>
      <c r="S54" s="22">
        <f t="shared" si="187"/>
        <v>0</v>
      </c>
      <c r="T54" s="22">
        <f>T55</f>
        <v>55.81</v>
      </c>
      <c r="U54" s="22">
        <f t="shared" ref="U54:BV54" si="188">U55</f>
        <v>66.897999999999996</v>
      </c>
      <c r="V54" s="22">
        <f t="shared" si="188"/>
        <v>12</v>
      </c>
      <c r="W54" s="22">
        <f t="shared" si="188"/>
        <v>0</v>
      </c>
      <c r="X54" s="22">
        <f t="shared" si="188"/>
        <v>22.777999999999999</v>
      </c>
      <c r="Y54" s="22">
        <f t="shared" si="188"/>
        <v>11.74</v>
      </c>
      <c r="Z54" s="22">
        <f t="shared" si="188"/>
        <v>0</v>
      </c>
      <c r="AA54" s="22">
        <f t="shared" si="188"/>
        <v>0</v>
      </c>
      <c r="AB54" s="22">
        <f t="shared" si="188"/>
        <v>11.74</v>
      </c>
      <c r="AC54" s="22">
        <f t="shared" si="188"/>
        <v>0</v>
      </c>
      <c r="AD54" s="22">
        <f t="shared" si="188"/>
        <v>12.05</v>
      </c>
      <c r="AE54" s="22">
        <f t="shared" si="188"/>
        <v>0</v>
      </c>
      <c r="AF54" s="22">
        <f t="shared" si="188"/>
        <v>0</v>
      </c>
      <c r="AG54" s="22">
        <f t="shared" si="188"/>
        <v>12.05</v>
      </c>
      <c r="AH54" s="22">
        <f t="shared" si="188"/>
        <v>0</v>
      </c>
      <c r="AI54" s="22">
        <f t="shared" si="188"/>
        <v>4</v>
      </c>
      <c r="AJ54" s="22">
        <f t="shared" si="188"/>
        <v>0</v>
      </c>
      <c r="AK54" s="22">
        <f t="shared" si="188"/>
        <v>0</v>
      </c>
      <c r="AL54" s="22">
        <f t="shared" si="188"/>
        <v>4</v>
      </c>
      <c r="AM54" s="22">
        <f t="shared" si="188"/>
        <v>0</v>
      </c>
      <c r="AN54" s="22">
        <f t="shared" si="188"/>
        <v>14.778</v>
      </c>
      <c r="AO54" s="22">
        <f t="shared" si="188"/>
        <v>0</v>
      </c>
      <c r="AP54" s="22">
        <f t="shared" si="188"/>
        <v>0</v>
      </c>
      <c r="AQ54" s="22">
        <f t="shared" si="188"/>
        <v>14.778</v>
      </c>
      <c r="AR54" s="22">
        <f t="shared" si="188"/>
        <v>0</v>
      </c>
      <c r="AS54" s="22">
        <f t="shared" si="188"/>
        <v>4</v>
      </c>
      <c r="AT54" s="22">
        <f t="shared" si="188"/>
        <v>0</v>
      </c>
      <c r="AU54" s="22">
        <f t="shared" si="188"/>
        <v>0</v>
      </c>
      <c r="AV54" s="22">
        <f t="shared" si="188"/>
        <v>4</v>
      </c>
      <c r="AW54" s="22">
        <f t="shared" si="188"/>
        <v>0</v>
      </c>
      <c r="AX54" s="22">
        <f t="shared" si="188"/>
        <v>4</v>
      </c>
      <c r="AY54" s="22">
        <f t="shared" si="188"/>
        <v>0</v>
      </c>
      <c r="AZ54" s="22">
        <f t="shared" si="188"/>
        <v>0</v>
      </c>
      <c r="BA54" s="22">
        <f t="shared" si="188"/>
        <v>4</v>
      </c>
      <c r="BB54" s="22">
        <f t="shared" si="188"/>
        <v>0</v>
      </c>
      <c r="BC54" s="22">
        <f t="shared" si="188"/>
        <v>4</v>
      </c>
      <c r="BD54" s="22">
        <f t="shared" si="188"/>
        <v>0</v>
      </c>
      <c r="BE54" s="22">
        <f t="shared" si="188"/>
        <v>0</v>
      </c>
      <c r="BF54" s="22">
        <f t="shared" si="188"/>
        <v>4</v>
      </c>
      <c r="BG54" s="22">
        <f t="shared" si="188"/>
        <v>0</v>
      </c>
      <c r="BH54" s="22">
        <f t="shared" si="188"/>
        <v>4</v>
      </c>
      <c r="BI54" s="22">
        <f t="shared" si="188"/>
        <v>0</v>
      </c>
      <c r="BJ54" s="22">
        <f t="shared" si="188"/>
        <v>0</v>
      </c>
      <c r="BK54" s="22">
        <f t="shared" si="188"/>
        <v>4</v>
      </c>
      <c r="BL54" s="22">
        <f t="shared" si="188"/>
        <v>0</v>
      </c>
      <c r="BM54" s="22">
        <f t="shared" si="188"/>
        <v>12</v>
      </c>
      <c r="BN54" s="22">
        <f t="shared" si="188"/>
        <v>0</v>
      </c>
      <c r="BO54" s="22">
        <f t="shared" si="188"/>
        <v>0</v>
      </c>
      <c r="BP54" s="22">
        <f t="shared" si="188"/>
        <v>12</v>
      </c>
      <c r="BQ54" s="22">
        <f t="shared" si="188"/>
        <v>0</v>
      </c>
      <c r="BR54" s="22">
        <f t="shared" si="188"/>
        <v>22.777999999999999</v>
      </c>
      <c r="BS54" s="22">
        <f t="shared" si="188"/>
        <v>0</v>
      </c>
      <c r="BT54" s="22">
        <f t="shared" si="188"/>
        <v>0</v>
      </c>
      <c r="BU54" s="22">
        <f t="shared" si="188"/>
        <v>22.777999999999999</v>
      </c>
      <c r="BV54" s="22">
        <f t="shared" si="188"/>
        <v>0</v>
      </c>
      <c r="BW54" s="18" t="s">
        <v>178</v>
      </c>
    </row>
    <row r="55" spans="1:75" s="44" customFormat="1" ht="31.5" x14ac:dyDescent="0.25">
      <c r="A55" s="4" t="s">
        <v>102</v>
      </c>
      <c r="B55" s="8" t="s">
        <v>103</v>
      </c>
      <c r="C55" s="43" t="s">
        <v>104</v>
      </c>
      <c r="D55" s="19" t="s">
        <v>175</v>
      </c>
      <c r="E55" s="17">
        <v>2018</v>
      </c>
      <c r="F55" s="17">
        <v>2024</v>
      </c>
      <c r="G55" s="19">
        <v>2024</v>
      </c>
      <c r="H55" s="19" t="s">
        <v>183</v>
      </c>
      <c r="I55" s="19" t="s">
        <v>183</v>
      </c>
      <c r="J55" s="19" t="s">
        <v>183</v>
      </c>
      <c r="K55" s="19" t="s">
        <v>183</v>
      </c>
      <c r="L55" s="19" t="s">
        <v>183</v>
      </c>
      <c r="M55" s="19" t="s">
        <v>183</v>
      </c>
      <c r="N55" s="19">
        <v>0</v>
      </c>
      <c r="O55" s="23">
        <v>32.07</v>
      </c>
      <c r="P55" s="23">
        <v>0</v>
      </c>
      <c r="Q55" s="23">
        <v>0</v>
      </c>
      <c r="R55" s="23">
        <v>0</v>
      </c>
      <c r="S55" s="23">
        <v>0</v>
      </c>
      <c r="T55" s="23">
        <v>55.81</v>
      </c>
      <c r="U55" s="23">
        <v>66.897999999999996</v>
      </c>
      <c r="V55" s="23">
        <v>12</v>
      </c>
      <c r="W55" s="23">
        <v>0</v>
      </c>
      <c r="X55" s="23">
        <v>22.777999999999999</v>
      </c>
      <c r="Y55" s="23">
        <f t="shared" si="4"/>
        <v>11.74</v>
      </c>
      <c r="Z55" s="23">
        <v>0</v>
      </c>
      <c r="AA55" s="23">
        <v>0</v>
      </c>
      <c r="AB55" s="23">
        <v>11.74</v>
      </c>
      <c r="AC55" s="23">
        <v>0</v>
      </c>
      <c r="AD55" s="23">
        <f t="shared" si="6"/>
        <v>12.05</v>
      </c>
      <c r="AE55" s="23">
        <v>0</v>
      </c>
      <c r="AF55" s="23">
        <v>0</v>
      </c>
      <c r="AG55" s="23">
        <v>12.05</v>
      </c>
      <c r="AH55" s="23">
        <v>0</v>
      </c>
      <c r="AI55" s="23">
        <f t="shared" si="23"/>
        <v>4</v>
      </c>
      <c r="AJ55" s="23">
        <v>0</v>
      </c>
      <c r="AK55" s="23">
        <v>0</v>
      </c>
      <c r="AL55" s="24">
        <v>4</v>
      </c>
      <c r="AM55" s="23">
        <v>0</v>
      </c>
      <c r="AN55" s="23">
        <f t="shared" si="25"/>
        <v>14.778</v>
      </c>
      <c r="AO55" s="23">
        <v>0</v>
      </c>
      <c r="AP55" s="23">
        <v>0</v>
      </c>
      <c r="AQ55" s="23">
        <v>14.778</v>
      </c>
      <c r="AR55" s="23">
        <v>0</v>
      </c>
      <c r="AS55" s="23">
        <f t="shared" si="179"/>
        <v>4</v>
      </c>
      <c r="AT55" s="23">
        <v>0</v>
      </c>
      <c r="AU55" s="23">
        <v>0</v>
      </c>
      <c r="AV55" s="24">
        <v>4</v>
      </c>
      <c r="AW55" s="23">
        <v>0</v>
      </c>
      <c r="AX55" s="23">
        <f t="shared" ref="AX55" si="189">AY55+AZ55+BA55+BB55</f>
        <v>4</v>
      </c>
      <c r="AY55" s="23">
        <v>0</v>
      </c>
      <c r="AZ55" s="23">
        <v>0</v>
      </c>
      <c r="BA55" s="23">
        <v>4</v>
      </c>
      <c r="BB55" s="23">
        <v>0</v>
      </c>
      <c r="BC55" s="23">
        <f t="shared" si="165"/>
        <v>4</v>
      </c>
      <c r="BD55" s="23">
        <v>0</v>
      </c>
      <c r="BE55" s="23">
        <v>0</v>
      </c>
      <c r="BF55" s="24">
        <v>4</v>
      </c>
      <c r="BG55" s="23">
        <v>0</v>
      </c>
      <c r="BH55" s="23">
        <f t="shared" si="185"/>
        <v>4</v>
      </c>
      <c r="BI55" s="23">
        <v>0</v>
      </c>
      <c r="BJ55" s="23">
        <v>0</v>
      </c>
      <c r="BK55" s="23">
        <v>4</v>
      </c>
      <c r="BL55" s="23">
        <v>0</v>
      </c>
      <c r="BM55" s="23">
        <f t="shared" si="156"/>
        <v>12</v>
      </c>
      <c r="BN55" s="23">
        <v>0</v>
      </c>
      <c r="BO55" s="23">
        <v>0</v>
      </c>
      <c r="BP55" s="24">
        <f>AL55+AV55+BF55</f>
        <v>12</v>
      </c>
      <c r="BQ55" s="24">
        <f>AM55+AW55+BG55</f>
        <v>0</v>
      </c>
      <c r="BR55" s="23">
        <f t="shared" si="167"/>
        <v>22.777999999999999</v>
      </c>
      <c r="BS55" s="23">
        <v>0</v>
      </c>
      <c r="BT55" s="23">
        <v>0</v>
      </c>
      <c r="BU55" s="24">
        <f t="shared" ref="BU55:BV55" si="190">AQ55+BA55+BK55</f>
        <v>22.777999999999999</v>
      </c>
      <c r="BV55" s="24">
        <f t="shared" si="190"/>
        <v>0</v>
      </c>
      <c r="BW55" s="53"/>
    </row>
    <row r="56" spans="1:75" s="12" customFormat="1" ht="47.25" x14ac:dyDescent="0.25">
      <c r="A56" s="5" t="s">
        <v>105</v>
      </c>
      <c r="B56" s="6" t="s">
        <v>106</v>
      </c>
      <c r="C56" s="42" t="s">
        <v>65</v>
      </c>
      <c r="D56" s="16" t="s">
        <v>183</v>
      </c>
      <c r="E56" s="16" t="s">
        <v>183</v>
      </c>
      <c r="F56" s="16" t="s">
        <v>183</v>
      </c>
      <c r="G56" s="16" t="s">
        <v>183</v>
      </c>
      <c r="H56" s="16" t="s">
        <v>183</v>
      </c>
      <c r="I56" s="16" t="s">
        <v>183</v>
      </c>
      <c r="J56" s="16" t="s">
        <v>183</v>
      </c>
      <c r="K56" s="16" t="s">
        <v>183</v>
      </c>
      <c r="L56" s="16" t="s">
        <v>183</v>
      </c>
      <c r="M56" s="16" t="s">
        <v>183</v>
      </c>
      <c r="N56" s="19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22">
        <v>0</v>
      </c>
      <c r="W56" s="22">
        <v>0</v>
      </c>
      <c r="X56" s="22">
        <v>0</v>
      </c>
      <c r="Y56" s="21">
        <v>0</v>
      </c>
      <c r="Z56" s="22">
        <v>0</v>
      </c>
      <c r="AA56" s="22">
        <v>0</v>
      </c>
      <c r="AB56" s="22">
        <v>0</v>
      </c>
      <c r="AC56" s="22">
        <v>0</v>
      </c>
      <c r="AD56" s="21">
        <v>0</v>
      </c>
      <c r="AE56" s="22">
        <v>0</v>
      </c>
      <c r="AF56" s="22">
        <v>0</v>
      </c>
      <c r="AG56" s="22">
        <v>0</v>
      </c>
      <c r="AH56" s="22">
        <v>0</v>
      </c>
      <c r="AI56" s="21">
        <v>0</v>
      </c>
      <c r="AJ56" s="22">
        <v>0</v>
      </c>
      <c r="AK56" s="22">
        <v>0</v>
      </c>
      <c r="AL56" s="22">
        <v>0</v>
      </c>
      <c r="AM56" s="22">
        <v>0</v>
      </c>
      <c r="AN56" s="21">
        <v>0</v>
      </c>
      <c r="AO56" s="22">
        <v>0</v>
      </c>
      <c r="AP56" s="22">
        <v>0</v>
      </c>
      <c r="AQ56" s="22">
        <v>0</v>
      </c>
      <c r="AR56" s="22">
        <v>0</v>
      </c>
      <c r="AS56" s="21">
        <v>0</v>
      </c>
      <c r="AT56" s="22">
        <v>0</v>
      </c>
      <c r="AU56" s="22">
        <v>0</v>
      </c>
      <c r="AV56" s="22">
        <v>0</v>
      </c>
      <c r="AW56" s="22">
        <v>0</v>
      </c>
      <c r="AX56" s="21">
        <v>0</v>
      </c>
      <c r="AY56" s="22">
        <v>0</v>
      </c>
      <c r="AZ56" s="22">
        <v>0</v>
      </c>
      <c r="BA56" s="22">
        <v>0</v>
      </c>
      <c r="BB56" s="22">
        <v>0</v>
      </c>
      <c r="BC56" s="21">
        <v>0</v>
      </c>
      <c r="BD56" s="22">
        <v>0</v>
      </c>
      <c r="BE56" s="22">
        <v>0</v>
      </c>
      <c r="BF56" s="22">
        <v>0</v>
      </c>
      <c r="BG56" s="22">
        <v>0</v>
      </c>
      <c r="BH56" s="21">
        <v>0</v>
      </c>
      <c r="BI56" s="22">
        <v>0</v>
      </c>
      <c r="BJ56" s="22">
        <v>0</v>
      </c>
      <c r="BK56" s="22">
        <v>0</v>
      </c>
      <c r="BL56" s="22">
        <v>0</v>
      </c>
      <c r="BM56" s="21">
        <v>0</v>
      </c>
      <c r="BN56" s="22">
        <v>0</v>
      </c>
      <c r="BO56" s="22">
        <v>0</v>
      </c>
      <c r="BP56" s="22">
        <v>0</v>
      </c>
      <c r="BQ56" s="22">
        <v>0</v>
      </c>
      <c r="BR56" s="21">
        <v>0</v>
      </c>
      <c r="BS56" s="22">
        <v>0</v>
      </c>
      <c r="BT56" s="22">
        <v>0</v>
      </c>
      <c r="BU56" s="22">
        <v>0</v>
      </c>
      <c r="BV56" s="22">
        <v>0</v>
      </c>
      <c r="BW56" s="18"/>
    </row>
    <row r="57" spans="1:75" s="44" customFormat="1" ht="47.25" x14ac:dyDescent="0.25">
      <c r="A57" s="4" t="s">
        <v>107</v>
      </c>
      <c r="B57" s="8" t="s">
        <v>108</v>
      </c>
      <c r="C57" s="43" t="s">
        <v>65</v>
      </c>
      <c r="D57" s="19" t="s">
        <v>183</v>
      </c>
      <c r="E57" s="19" t="s">
        <v>183</v>
      </c>
      <c r="F57" s="19" t="s">
        <v>183</v>
      </c>
      <c r="G57" s="19" t="s">
        <v>183</v>
      </c>
      <c r="H57" s="19" t="s">
        <v>183</v>
      </c>
      <c r="I57" s="19" t="s">
        <v>183</v>
      </c>
      <c r="J57" s="19" t="s">
        <v>183</v>
      </c>
      <c r="K57" s="19" t="s">
        <v>183</v>
      </c>
      <c r="L57" s="19" t="s">
        <v>183</v>
      </c>
      <c r="M57" s="19" t="s">
        <v>183</v>
      </c>
      <c r="N57" s="19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  <c r="W57" s="23">
        <v>0</v>
      </c>
      <c r="X57" s="23">
        <v>0</v>
      </c>
      <c r="Y57" s="23">
        <f t="shared" si="4"/>
        <v>0</v>
      </c>
      <c r="Z57" s="23">
        <v>0</v>
      </c>
      <c r="AA57" s="23">
        <v>0</v>
      </c>
      <c r="AB57" s="24">
        <v>0</v>
      </c>
      <c r="AC57" s="23">
        <v>0</v>
      </c>
      <c r="AD57" s="23">
        <f t="shared" si="6"/>
        <v>0</v>
      </c>
      <c r="AE57" s="23">
        <v>0</v>
      </c>
      <c r="AF57" s="23">
        <v>0</v>
      </c>
      <c r="AG57" s="24">
        <v>0</v>
      </c>
      <c r="AH57" s="23">
        <v>0</v>
      </c>
      <c r="AI57" s="23">
        <f t="shared" si="23"/>
        <v>0</v>
      </c>
      <c r="AJ57" s="23">
        <v>0</v>
      </c>
      <c r="AK57" s="23">
        <v>0</v>
      </c>
      <c r="AL57" s="24">
        <v>0</v>
      </c>
      <c r="AM57" s="23">
        <v>0</v>
      </c>
      <c r="AN57" s="23">
        <f t="shared" si="25"/>
        <v>0</v>
      </c>
      <c r="AO57" s="23">
        <v>0</v>
      </c>
      <c r="AP57" s="23">
        <v>0</v>
      </c>
      <c r="AQ57" s="24">
        <v>0</v>
      </c>
      <c r="AR57" s="23">
        <v>0</v>
      </c>
      <c r="AS57" s="23">
        <f t="shared" si="179"/>
        <v>0</v>
      </c>
      <c r="AT57" s="23">
        <v>0</v>
      </c>
      <c r="AU57" s="23">
        <v>0</v>
      </c>
      <c r="AV57" s="24">
        <v>0</v>
      </c>
      <c r="AW57" s="23">
        <v>0</v>
      </c>
      <c r="AX57" s="23">
        <f t="shared" ref="AX57:AX61" si="191">AY57+AZ57+BA57+BB57</f>
        <v>0</v>
      </c>
      <c r="AY57" s="23">
        <v>0</v>
      </c>
      <c r="AZ57" s="23">
        <v>0</v>
      </c>
      <c r="BA57" s="24">
        <v>0</v>
      </c>
      <c r="BB57" s="23">
        <v>0</v>
      </c>
      <c r="BC57" s="23">
        <f t="shared" si="165"/>
        <v>0</v>
      </c>
      <c r="BD57" s="23">
        <v>0</v>
      </c>
      <c r="BE57" s="23">
        <v>0</v>
      </c>
      <c r="BF57" s="24">
        <v>0</v>
      </c>
      <c r="BG57" s="23">
        <v>0</v>
      </c>
      <c r="BH57" s="23">
        <v>0</v>
      </c>
      <c r="BI57" s="23">
        <v>0</v>
      </c>
      <c r="BJ57" s="23">
        <v>0</v>
      </c>
      <c r="BK57" s="23">
        <v>0</v>
      </c>
      <c r="BL57" s="23">
        <v>0</v>
      </c>
      <c r="BM57" s="23">
        <f t="shared" si="156"/>
        <v>0</v>
      </c>
      <c r="BN57" s="23">
        <v>0</v>
      </c>
      <c r="BO57" s="23">
        <v>0</v>
      </c>
      <c r="BP57" s="24">
        <v>0</v>
      </c>
      <c r="BQ57" s="23">
        <v>0</v>
      </c>
      <c r="BR57" s="23">
        <f t="shared" si="167"/>
        <v>0</v>
      </c>
      <c r="BS57" s="23">
        <v>0</v>
      </c>
      <c r="BT57" s="23">
        <v>0</v>
      </c>
      <c r="BU57" s="24">
        <v>0</v>
      </c>
      <c r="BV57" s="23">
        <v>0</v>
      </c>
      <c r="BW57" s="18" t="s">
        <v>178</v>
      </c>
    </row>
    <row r="58" spans="1:75" s="12" customFormat="1" ht="47.25" x14ac:dyDescent="0.25">
      <c r="A58" s="5" t="s">
        <v>109</v>
      </c>
      <c r="B58" s="6" t="s">
        <v>110</v>
      </c>
      <c r="C58" s="42" t="s">
        <v>65</v>
      </c>
      <c r="D58" s="16" t="s">
        <v>183</v>
      </c>
      <c r="E58" s="16" t="s">
        <v>183</v>
      </c>
      <c r="F58" s="16" t="s">
        <v>183</v>
      </c>
      <c r="G58" s="16" t="s">
        <v>183</v>
      </c>
      <c r="H58" s="16" t="s">
        <v>183</v>
      </c>
      <c r="I58" s="16" t="s">
        <v>183</v>
      </c>
      <c r="J58" s="16" t="s">
        <v>183</v>
      </c>
      <c r="K58" s="16" t="s">
        <v>183</v>
      </c>
      <c r="L58" s="16" t="s">
        <v>183</v>
      </c>
      <c r="M58" s="16" t="s">
        <v>183</v>
      </c>
      <c r="N58" s="19">
        <v>0</v>
      </c>
      <c r="O58" s="21">
        <v>0</v>
      </c>
      <c r="P58" s="21">
        <v>0</v>
      </c>
      <c r="Q58" s="23">
        <v>0</v>
      </c>
      <c r="R58" s="23">
        <v>0</v>
      </c>
      <c r="S58" s="23">
        <v>0</v>
      </c>
      <c r="T58" s="21">
        <v>0</v>
      </c>
      <c r="U58" s="21">
        <v>0</v>
      </c>
      <c r="V58" s="21">
        <v>0</v>
      </c>
      <c r="W58" s="23">
        <v>0</v>
      </c>
      <c r="X58" s="23">
        <v>0</v>
      </c>
      <c r="Y58" s="21">
        <f t="shared" ref="Y58:Y64" si="192">Z58+AA58+AB58+AC58</f>
        <v>0</v>
      </c>
      <c r="Z58" s="21">
        <v>0</v>
      </c>
      <c r="AA58" s="21">
        <v>0</v>
      </c>
      <c r="AB58" s="22">
        <v>0</v>
      </c>
      <c r="AC58" s="21">
        <v>0</v>
      </c>
      <c r="AD58" s="21">
        <f t="shared" ref="AD58:AD64" si="193">AE58+AF58+AG58+AH58</f>
        <v>0</v>
      </c>
      <c r="AE58" s="21">
        <v>0</v>
      </c>
      <c r="AF58" s="21">
        <v>0</v>
      </c>
      <c r="AG58" s="22">
        <v>0</v>
      </c>
      <c r="AH58" s="21">
        <v>0</v>
      </c>
      <c r="AI58" s="21">
        <f t="shared" si="23"/>
        <v>0</v>
      </c>
      <c r="AJ58" s="21">
        <v>0</v>
      </c>
      <c r="AK58" s="21">
        <v>0</v>
      </c>
      <c r="AL58" s="22">
        <v>0</v>
      </c>
      <c r="AM58" s="21">
        <v>0</v>
      </c>
      <c r="AN58" s="21">
        <f t="shared" si="25"/>
        <v>0</v>
      </c>
      <c r="AO58" s="21">
        <v>0</v>
      </c>
      <c r="AP58" s="21">
        <v>0</v>
      </c>
      <c r="AQ58" s="22">
        <v>0</v>
      </c>
      <c r="AR58" s="21">
        <v>0</v>
      </c>
      <c r="AS58" s="21">
        <f t="shared" si="179"/>
        <v>0</v>
      </c>
      <c r="AT58" s="21">
        <v>0</v>
      </c>
      <c r="AU58" s="21">
        <v>0</v>
      </c>
      <c r="AV58" s="22">
        <v>0</v>
      </c>
      <c r="AW58" s="21">
        <v>0</v>
      </c>
      <c r="AX58" s="21">
        <f t="shared" si="191"/>
        <v>0</v>
      </c>
      <c r="AY58" s="21">
        <v>0</v>
      </c>
      <c r="AZ58" s="21">
        <v>0</v>
      </c>
      <c r="BA58" s="22">
        <v>0</v>
      </c>
      <c r="BB58" s="21">
        <v>0</v>
      </c>
      <c r="BC58" s="21">
        <f t="shared" si="165"/>
        <v>0</v>
      </c>
      <c r="BD58" s="21">
        <v>0</v>
      </c>
      <c r="BE58" s="21">
        <v>0</v>
      </c>
      <c r="BF58" s="22">
        <v>0</v>
      </c>
      <c r="BG58" s="21">
        <v>0</v>
      </c>
      <c r="BH58" s="21">
        <f t="shared" ref="BH58:BH59" si="194">BI58+BJ58+BK58+BL58</f>
        <v>0</v>
      </c>
      <c r="BI58" s="21">
        <v>0</v>
      </c>
      <c r="BJ58" s="21">
        <v>0</v>
      </c>
      <c r="BK58" s="22">
        <v>0</v>
      </c>
      <c r="BL58" s="21">
        <v>0</v>
      </c>
      <c r="BM58" s="21">
        <f t="shared" si="156"/>
        <v>0</v>
      </c>
      <c r="BN58" s="21">
        <v>0</v>
      </c>
      <c r="BO58" s="21">
        <v>0</v>
      </c>
      <c r="BP58" s="22">
        <f t="shared" ref="BP58:BP63" si="195">AL58+AV58+BF58</f>
        <v>0</v>
      </c>
      <c r="BQ58" s="21">
        <v>0</v>
      </c>
      <c r="BR58" s="21">
        <f t="shared" si="167"/>
        <v>0</v>
      </c>
      <c r="BS58" s="21">
        <v>0</v>
      </c>
      <c r="BT58" s="21">
        <v>0</v>
      </c>
      <c r="BU58" s="22">
        <f>AQ58+BA58+BK58</f>
        <v>0</v>
      </c>
      <c r="BV58" s="21">
        <v>0</v>
      </c>
      <c r="BW58" s="18" t="s">
        <v>178</v>
      </c>
    </row>
    <row r="59" spans="1:75" s="12" customFormat="1" ht="63" x14ac:dyDescent="0.25">
      <c r="A59" s="5" t="s">
        <v>111</v>
      </c>
      <c r="B59" s="6" t="s">
        <v>112</v>
      </c>
      <c r="C59" s="42" t="s">
        <v>65</v>
      </c>
      <c r="D59" s="16" t="s">
        <v>183</v>
      </c>
      <c r="E59" s="16" t="s">
        <v>183</v>
      </c>
      <c r="F59" s="16" t="s">
        <v>183</v>
      </c>
      <c r="G59" s="16" t="s">
        <v>183</v>
      </c>
      <c r="H59" s="16" t="s">
        <v>183</v>
      </c>
      <c r="I59" s="16" t="s">
        <v>183</v>
      </c>
      <c r="J59" s="16" t="s">
        <v>183</v>
      </c>
      <c r="K59" s="16" t="s">
        <v>183</v>
      </c>
      <c r="L59" s="16" t="s">
        <v>183</v>
      </c>
      <c r="M59" s="16" t="s">
        <v>183</v>
      </c>
      <c r="N59" s="19">
        <v>0</v>
      </c>
      <c r="O59" s="22">
        <f t="shared" ref="O59:X59" si="196">+O60+O62</f>
        <v>0</v>
      </c>
      <c r="P59" s="22">
        <f t="shared" si="196"/>
        <v>0</v>
      </c>
      <c r="Q59" s="22">
        <f t="shared" si="196"/>
        <v>0</v>
      </c>
      <c r="R59" s="22">
        <f t="shared" si="196"/>
        <v>0.88</v>
      </c>
      <c r="S59" s="22">
        <f t="shared" si="196"/>
        <v>0.92</v>
      </c>
      <c r="T59" s="22">
        <f t="shared" si="196"/>
        <v>4.18</v>
      </c>
      <c r="U59" s="22">
        <f t="shared" si="196"/>
        <v>6.69</v>
      </c>
      <c r="V59" s="22">
        <f t="shared" si="196"/>
        <v>3.94</v>
      </c>
      <c r="W59" s="22">
        <f t="shared" si="196"/>
        <v>0</v>
      </c>
      <c r="X59" s="22">
        <f t="shared" si="196"/>
        <v>6.46</v>
      </c>
      <c r="Y59" s="21">
        <f t="shared" si="192"/>
        <v>0.24</v>
      </c>
      <c r="Z59" s="22">
        <f>+Z60+Z62</f>
        <v>0</v>
      </c>
      <c r="AA59" s="22">
        <f>+AA60+AA62</f>
        <v>0</v>
      </c>
      <c r="AB59" s="22">
        <f>+AB60+AB62</f>
        <v>0.24</v>
      </c>
      <c r="AC59" s="22">
        <f>+AC60+AC62</f>
        <v>0</v>
      </c>
      <c r="AD59" s="21">
        <f t="shared" si="193"/>
        <v>0.23</v>
      </c>
      <c r="AE59" s="22">
        <f>+AE60+AE62</f>
        <v>0</v>
      </c>
      <c r="AF59" s="22">
        <f>+AF60+AF62</f>
        <v>0</v>
      </c>
      <c r="AG59" s="22">
        <f>+AG60+AG62</f>
        <v>0.23</v>
      </c>
      <c r="AH59" s="22">
        <f>+AH60+AH62</f>
        <v>0</v>
      </c>
      <c r="AI59" s="21">
        <f t="shared" ref="AI59:AI84" si="197">AJ59+AK59+AL59+AM59</f>
        <v>3.59</v>
      </c>
      <c r="AJ59" s="22">
        <f>+AJ60+AJ62</f>
        <v>0</v>
      </c>
      <c r="AK59" s="22">
        <f>+AK60+AK62</f>
        <v>0</v>
      </c>
      <c r="AL59" s="22">
        <f>+AL60+AL62</f>
        <v>3.59</v>
      </c>
      <c r="AM59" s="22">
        <f>+AM60+AM62</f>
        <v>0</v>
      </c>
      <c r="AN59" s="21">
        <f t="shared" ref="AN59:AN64" si="198">AO59+AP59+AQ59+AR59</f>
        <v>6.11</v>
      </c>
      <c r="AO59" s="22">
        <f>+AO60+AO62</f>
        <v>0</v>
      </c>
      <c r="AP59" s="22">
        <f>+AP60+AP62</f>
        <v>0</v>
      </c>
      <c r="AQ59" s="22">
        <f>+AQ60+AQ62</f>
        <v>6.11</v>
      </c>
      <c r="AR59" s="22">
        <f>+AR60+AR62</f>
        <v>0</v>
      </c>
      <c r="AS59" s="21">
        <f t="shared" si="179"/>
        <v>0.35</v>
      </c>
      <c r="AT59" s="22">
        <f>+AT60+AT62</f>
        <v>0</v>
      </c>
      <c r="AU59" s="22">
        <f>+AU60+AU62</f>
        <v>0</v>
      </c>
      <c r="AV59" s="22">
        <f>+AV60+AV62</f>
        <v>0.35</v>
      </c>
      <c r="AW59" s="22">
        <f>+AW60+AW62</f>
        <v>0</v>
      </c>
      <c r="AX59" s="21">
        <f t="shared" si="191"/>
        <v>0.35</v>
      </c>
      <c r="AY59" s="22">
        <f>+AY60+AY62</f>
        <v>0</v>
      </c>
      <c r="AZ59" s="22">
        <f>+AZ60+AZ62</f>
        <v>0</v>
      </c>
      <c r="BA59" s="22">
        <f>+BA60+BA62</f>
        <v>0</v>
      </c>
      <c r="BB59" s="22">
        <f>+BB60+BB62</f>
        <v>0.35</v>
      </c>
      <c r="BC59" s="21">
        <f t="shared" si="165"/>
        <v>0</v>
      </c>
      <c r="BD59" s="22">
        <f>+BD60+BD62</f>
        <v>0</v>
      </c>
      <c r="BE59" s="22">
        <f>+BE60+BE62</f>
        <v>0</v>
      </c>
      <c r="BF59" s="22">
        <f>+BF60+BF62</f>
        <v>0</v>
      </c>
      <c r="BG59" s="22">
        <f>+BG60+BG62</f>
        <v>0</v>
      </c>
      <c r="BH59" s="21">
        <f t="shared" si="194"/>
        <v>0</v>
      </c>
      <c r="BI59" s="22">
        <f>+BI60+BI62</f>
        <v>0</v>
      </c>
      <c r="BJ59" s="22">
        <f>+BJ60+BJ62</f>
        <v>0</v>
      </c>
      <c r="BK59" s="22">
        <f>+BK60+BK62</f>
        <v>0</v>
      </c>
      <c r="BL59" s="22">
        <f>+BL60+BL62</f>
        <v>0</v>
      </c>
      <c r="BM59" s="21">
        <f t="shared" si="156"/>
        <v>3.94</v>
      </c>
      <c r="BN59" s="22">
        <f>+BN60+BN62</f>
        <v>0</v>
      </c>
      <c r="BO59" s="22">
        <f>+BO60+BO62</f>
        <v>0</v>
      </c>
      <c r="BP59" s="22">
        <f t="shared" si="195"/>
        <v>3.94</v>
      </c>
      <c r="BQ59" s="22">
        <f>+BQ60+BQ62</f>
        <v>0</v>
      </c>
      <c r="BR59" s="21">
        <f t="shared" si="167"/>
        <v>6.46</v>
      </c>
      <c r="BS59" s="22">
        <f>+BS60+BS62</f>
        <v>0</v>
      </c>
      <c r="BT59" s="22">
        <f>+BT60+BT62</f>
        <v>0</v>
      </c>
      <c r="BU59" s="22">
        <f>AQ59+BA59+BK59</f>
        <v>6.11</v>
      </c>
      <c r="BV59" s="22">
        <f>+BV60+BV62</f>
        <v>0.35</v>
      </c>
      <c r="BW59" s="18" t="s">
        <v>178</v>
      </c>
    </row>
    <row r="60" spans="1:75" s="44" customFormat="1" ht="47.25" x14ac:dyDescent="0.25">
      <c r="A60" s="4" t="s">
        <v>113</v>
      </c>
      <c r="B60" s="8" t="s">
        <v>114</v>
      </c>
      <c r="C60" s="43" t="s">
        <v>65</v>
      </c>
      <c r="D60" s="16" t="s">
        <v>183</v>
      </c>
      <c r="E60" s="16" t="s">
        <v>183</v>
      </c>
      <c r="F60" s="16" t="s">
        <v>183</v>
      </c>
      <c r="G60" s="16" t="s">
        <v>183</v>
      </c>
      <c r="H60" s="16" t="s">
        <v>183</v>
      </c>
      <c r="I60" s="16" t="s">
        <v>183</v>
      </c>
      <c r="J60" s="16" t="s">
        <v>183</v>
      </c>
      <c r="K60" s="16" t="s">
        <v>183</v>
      </c>
      <c r="L60" s="16" t="s">
        <v>183</v>
      </c>
      <c r="M60" s="16" t="s">
        <v>183</v>
      </c>
      <c r="N60" s="19">
        <v>0</v>
      </c>
      <c r="O60" s="23">
        <v>0</v>
      </c>
      <c r="P60" s="23">
        <v>0</v>
      </c>
      <c r="Q60" s="24">
        <f t="shared" ref="Q60:X60" si="199">SUM(Q61:Q61)</f>
        <v>0</v>
      </c>
      <c r="R60" s="24">
        <f t="shared" si="199"/>
        <v>0</v>
      </c>
      <c r="S60" s="24">
        <f t="shared" si="199"/>
        <v>0</v>
      </c>
      <c r="T60" s="24">
        <f t="shared" si="199"/>
        <v>3</v>
      </c>
      <c r="U60" s="24">
        <f t="shared" si="199"/>
        <v>3.7</v>
      </c>
      <c r="V60" s="24">
        <f t="shared" si="199"/>
        <v>3</v>
      </c>
      <c r="W60" s="24">
        <f t="shared" si="199"/>
        <v>0</v>
      </c>
      <c r="X60" s="24">
        <f t="shared" si="199"/>
        <v>3.7</v>
      </c>
      <c r="Y60" s="23">
        <f t="shared" si="192"/>
        <v>0</v>
      </c>
      <c r="Z60" s="24">
        <f>SUM(Z61:Z61)</f>
        <v>0</v>
      </c>
      <c r="AA60" s="24">
        <f>SUM(AA61:AA61)</f>
        <v>0</v>
      </c>
      <c r="AB60" s="24">
        <f>SUM(AB61:AB61)</f>
        <v>0</v>
      </c>
      <c r="AC60" s="24">
        <f>SUM(AC61:AC61)</f>
        <v>0</v>
      </c>
      <c r="AD60" s="23">
        <f t="shared" si="193"/>
        <v>0</v>
      </c>
      <c r="AE60" s="24">
        <f>SUM(AE61:AE61)</f>
        <v>0</v>
      </c>
      <c r="AF60" s="24">
        <f>SUM(AF61:AF61)</f>
        <v>0</v>
      </c>
      <c r="AG60" s="24">
        <f>SUM(AG61:AG61)</f>
        <v>0</v>
      </c>
      <c r="AH60" s="24">
        <f>SUM(AH61:AH61)</f>
        <v>0</v>
      </c>
      <c r="AI60" s="23">
        <f t="shared" si="197"/>
        <v>3</v>
      </c>
      <c r="AJ60" s="24">
        <f>SUM(AJ61:AJ61)</f>
        <v>0</v>
      </c>
      <c r="AK60" s="24">
        <f>SUM(AK61:AK61)</f>
        <v>0</v>
      </c>
      <c r="AL60" s="24">
        <f>SUM(AL61:AL61)</f>
        <v>3</v>
      </c>
      <c r="AM60" s="24">
        <f>SUM(AM61:AM61)</f>
        <v>0</v>
      </c>
      <c r="AN60" s="23">
        <f t="shared" si="198"/>
        <v>3.7</v>
      </c>
      <c r="AO60" s="24">
        <f>SUM(AO61:AO61)</f>
        <v>0</v>
      </c>
      <c r="AP60" s="24">
        <f>SUM(AP61:AP61)</f>
        <v>0</v>
      </c>
      <c r="AQ60" s="24">
        <f>SUM(AQ61:AQ61)</f>
        <v>3.7</v>
      </c>
      <c r="AR60" s="24">
        <f>SUM(AR61:AR61)</f>
        <v>0</v>
      </c>
      <c r="AS60" s="23">
        <f t="shared" si="179"/>
        <v>0</v>
      </c>
      <c r="AT60" s="24">
        <f>SUM(AT61:AT61)</f>
        <v>0</v>
      </c>
      <c r="AU60" s="24">
        <f>SUM(AU61:AU61)</f>
        <v>0</v>
      </c>
      <c r="AV60" s="24">
        <f>SUM(AV61:AV61)</f>
        <v>0</v>
      </c>
      <c r="AW60" s="24">
        <f>SUM(AW61:AW61)</f>
        <v>0</v>
      </c>
      <c r="AX60" s="23">
        <f t="shared" si="191"/>
        <v>0</v>
      </c>
      <c r="AY60" s="24">
        <f>SUM(AY61:AY61)</f>
        <v>0</v>
      </c>
      <c r="AZ60" s="24">
        <f>SUM(AZ61:AZ61)</f>
        <v>0</v>
      </c>
      <c r="BA60" s="24">
        <f>SUM(BA61:BA61)</f>
        <v>0</v>
      </c>
      <c r="BB60" s="24">
        <f>SUM(BB61:BB61)</f>
        <v>0</v>
      </c>
      <c r="BC60" s="23">
        <f t="shared" si="165"/>
        <v>0</v>
      </c>
      <c r="BD60" s="24">
        <f>SUM(BD61:BD61)</f>
        <v>0</v>
      </c>
      <c r="BE60" s="24">
        <f>SUM(BE61:BE61)</f>
        <v>0</v>
      </c>
      <c r="BF60" s="24">
        <f>SUM(BF61:BF61)</f>
        <v>0</v>
      </c>
      <c r="BG60" s="24">
        <f>SUM(BG61:BG61)</f>
        <v>0</v>
      </c>
      <c r="BH60" s="23">
        <f t="shared" ref="BH60:BH61" si="200">BI60+BJ60+BK60+BL60</f>
        <v>0</v>
      </c>
      <c r="BI60" s="24">
        <f>SUM(BI61:BI61)</f>
        <v>0</v>
      </c>
      <c r="BJ60" s="24">
        <f>SUM(BJ61:BJ61)</f>
        <v>0</v>
      </c>
      <c r="BK60" s="24">
        <f>SUM(BK61:BK61)</f>
        <v>0</v>
      </c>
      <c r="BL60" s="24">
        <f>SUM(BL61:BL61)</f>
        <v>0</v>
      </c>
      <c r="BM60" s="23">
        <f t="shared" si="156"/>
        <v>3</v>
      </c>
      <c r="BN60" s="24">
        <f>SUM(BN61:BN61)</f>
        <v>0</v>
      </c>
      <c r="BO60" s="24">
        <f>SUM(BO61:BO61)</f>
        <v>0</v>
      </c>
      <c r="BP60" s="24">
        <f t="shared" si="195"/>
        <v>3</v>
      </c>
      <c r="BQ60" s="24">
        <f>AM60+AW60+BG60</f>
        <v>0</v>
      </c>
      <c r="BR60" s="23">
        <f t="shared" si="167"/>
        <v>3.7</v>
      </c>
      <c r="BS60" s="24">
        <f>SUM(BS61:BS61)</f>
        <v>0</v>
      </c>
      <c r="BT60" s="24">
        <f>SUM(BT61:BT61)</f>
        <v>0</v>
      </c>
      <c r="BU60" s="24">
        <f>AQ60+BA60+BK60</f>
        <v>3.7</v>
      </c>
      <c r="BV60" s="24">
        <f>AR60+BB60+BL60</f>
        <v>0</v>
      </c>
      <c r="BW60" s="18" t="s">
        <v>178</v>
      </c>
    </row>
    <row r="61" spans="1:75" s="44" customFormat="1" ht="47.25" x14ac:dyDescent="0.25">
      <c r="A61" s="4" t="s">
        <v>115</v>
      </c>
      <c r="B61" s="8" t="s">
        <v>191</v>
      </c>
      <c r="C61" s="43" t="s">
        <v>192</v>
      </c>
      <c r="D61" s="19" t="s">
        <v>175</v>
      </c>
      <c r="E61" s="17">
        <v>2022</v>
      </c>
      <c r="F61" s="17">
        <v>2022</v>
      </c>
      <c r="G61" s="19">
        <v>2022</v>
      </c>
      <c r="H61" s="19" t="s">
        <v>183</v>
      </c>
      <c r="I61" s="19" t="s">
        <v>183</v>
      </c>
      <c r="J61" s="19" t="s">
        <v>183</v>
      </c>
      <c r="K61" s="19" t="s">
        <v>183</v>
      </c>
      <c r="L61" s="19" t="s">
        <v>183</v>
      </c>
      <c r="M61" s="19" t="s">
        <v>183</v>
      </c>
      <c r="N61" s="19">
        <v>0</v>
      </c>
      <c r="O61" s="24">
        <f>SUM(O62:O62)</f>
        <v>0</v>
      </c>
      <c r="P61" s="24">
        <f>SUM(P62:P62)</f>
        <v>0</v>
      </c>
      <c r="Q61" s="23">
        <v>0</v>
      </c>
      <c r="R61" s="23">
        <v>0</v>
      </c>
      <c r="S61" s="23">
        <v>0</v>
      </c>
      <c r="T61" s="23">
        <v>3</v>
      </c>
      <c r="U61" s="23">
        <v>3.7</v>
      </c>
      <c r="V61" s="23">
        <v>3</v>
      </c>
      <c r="W61" s="23">
        <v>0</v>
      </c>
      <c r="X61" s="23">
        <v>3.7</v>
      </c>
      <c r="Y61" s="23">
        <f t="shared" si="192"/>
        <v>0</v>
      </c>
      <c r="Z61" s="23">
        <v>0</v>
      </c>
      <c r="AA61" s="23">
        <v>0</v>
      </c>
      <c r="AB61" s="23">
        <v>0</v>
      </c>
      <c r="AC61" s="23">
        <v>0</v>
      </c>
      <c r="AD61" s="23">
        <f t="shared" si="193"/>
        <v>0</v>
      </c>
      <c r="AE61" s="23">
        <v>0</v>
      </c>
      <c r="AF61" s="23">
        <v>0</v>
      </c>
      <c r="AG61" s="23">
        <v>0</v>
      </c>
      <c r="AH61" s="23">
        <v>0</v>
      </c>
      <c r="AI61" s="23">
        <f t="shared" si="197"/>
        <v>3</v>
      </c>
      <c r="AJ61" s="23">
        <v>0</v>
      </c>
      <c r="AK61" s="23">
        <v>0</v>
      </c>
      <c r="AL61" s="24">
        <v>3</v>
      </c>
      <c r="AM61" s="23">
        <v>0</v>
      </c>
      <c r="AN61" s="23">
        <f t="shared" si="198"/>
        <v>3.7</v>
      </c>
      <c r="AO61" s="23">
        <v>0</v>
      </c>
      <c r="AP61" s="23">
        <v>0</v>
      </c>
      <c r="AQ61" s="23">
        <v>3.7</v>
      </c>
      <c r="AR61" s="23">
        <v>0</v>
      </c>
      <c r="AS61" s="23">
        <f t="shared" si="179"/>
        <v>0</v>
      </c>
      <c r="AT61" s="23">
        <v>0</v>
      </c>
      <c r="AU61" s="23">
        <v>0</v>
      </c>
      <c r="AV61" s="24">
        <v>0</v>
      </c>
      <c r="AW61" s="23">
        <v>0</v>
      </c>
      <c r="AX61" s="23">
        <f t="shared" si="191"/>
        <v>0</v>
      </c>
      <c r="AY61" s="23">
        <v>0</v>
      </c>
      <c r="AZ61" s="23">
        <v>0</v>
      </c>
      <c r="BA61" s="23">
        <v>0</v>
      </c>
      <c r="BB61" s="23">
        <v>0</v>
      </c>
      <c r="BC61" s="23">
        <f t="shared" si="165"/>
        <v>0</v>
      </c>
      <c r="BD61" s="23">
        <v>0</v>
      </c>
      <c r="BE61" s="23">
        <v>0</v>
      </c>
      <c r="BF61" s="24">
        <v>0</v>
      </c>
      <c r="BG61" s="23">
        <v>0</v>
      </c>
      <c r="BH61" s="23">
        <f t="shared" si="200"/>
        <v>0</v>
      </c>
      <c r="BI61" s="23">
        <v>0</v>
      </c>
      <c r="BJ61" s="23">
        <v>0</v>
      </c>
      <c r="BK61" s="23">
        <v>0</v>
      </c>
      <c r="BL61" s="23">
        <v>0</v>
      </c>
      <c r="BM61" s="23">
        <f t="shared" si="156"/>
        <v>3</v>
      </c>
      <c r="BN61" s="23">
        <v>0</v>
      </c>
      <c r="BO61" s="23">
        <v>0</v>
      </c>
      <c r="BP61" s="24">
        <f t="shared" si="195"/>
        <v>3</v>
      </c>
      <c r="BQ61" s="24">
        <f>AM61+AW61+BG61</f>
        <v>0</v>
      </c>
      <c r="BR61" s="23">
        <f t="shared" si="167"/>
        <v>3.7</v>
      </c>
      <c r="BS61" s="23">
        <v>0</v>
      </c>
      <c r="BT61" s="23">
        <v>0</v>
      </c>
      <c r="BU61" s="24">
        <f t="shared" ref="BU61:BV61" si="201">AQ61+BA61+BK61</f>
        <v>3.7</v>
      </c>
      <c r="BV61" s="24">
        <f t="shared" si="201"/>
        <v>0</v>
      </c>
      <c r="BW61" s="53" t="s">
        <v>178</v>
      </c>
    </row>
    <row r="62" spans="1:75" s="44" customFormat="1" ht="63" x14ac:dyDescent="0.25">
      <c r="A62" s="4" t="s">
        <v>116</v>
      </c>
      <c r="B62" s="8" t="s">
        <v>117</v>
      </c>
      <c r="C62" s="43" t="s">
        <v>65</v>
      </c>
      <c r="D62" s="19" t="s">
        <v>183</v>
      </c>
      <c r="E62" s="19" t="s">
        <v>183</v>
      </c>
      <c r="F62" s="19" t="s">
        <v>183</v>
      </c>
      <c r="G62" s="19" t="s">
        <v>183</v>
      </c>
      <c r="H62" s="19" t="s">
        <v>183</v>
      </c>
      <c r="I62" s="19" t="s">
        <v>183</v>
      </c>
      <c r="J62" s="19" t="s">
        <v>183</v>
      </c>
      <c r="K62" s="19" t="s">
        <v>183</v>
      </c>
      <c r="L62" s="19" t="s">
        <v>183</v>
      </c>
      <c r="M62" s="19" t="s">
        <v>183</v>
      </c>
      <c r="N62" s="19">
        <v>0</v>
      </c>
      <c r="O62" s="24">
        <f t="shared" ref="O62:X62" si="202">SUM(O63:O64)</f>
        <v>0</v>
      </c>
      <c r="P62" s="24">
        <f t="shared" si="202"/>
        <v>0</v>
      </c>
      <c r="Q62" s="24">
        <f t="shared" si="202"/>
        <v>0</v>
      </c>
      <c r="R62" s="24">
        <f t="shared" si="202"/>
        <v>0.88</v>
      </c>
      <c r="S62" s="24">
        <f t="shared" si="202"/>
        <v>0.92</v>
      </c>
      <c r="T62" s="24">
        <f t="shared" si="202"/>
        <v>1.18</v>
      </c>
      <c r="U62" s="24">
        <f t="shared" si="202"/>
        <v>2.99</v>
      </c>
      <c r="V62" s="24">
        <f t="shared" si="202"/>
        <v>0.94</v>
      </c>
      <c r="W62" s="24">
        <f t="shared" si="202"/>
        <v>0</v>
      </c>
      <c r="X62" s="24">
        <f t="shared" si="202"/>
        <v>2.76</v>
      </c>
      <c r="Y62" s="23">
        <f t="shared" si="192"/>
        <v>0.24</v>
      </c>
      <c r="Z62" s="24">
        <f>SUM(Z63:Z64)</f>
        <v>0</v>
      </c>
      <c r="AA62" s="24">
        <f>SUM(AA63:AA64)</f>
        <v>0</v>
      </c>
      <c r="AB62" s="24">
        <f>SUM(AB63:AB64)</f>
        <v>0.24</v>
      </c>
      <c r="AC62" s="24">
        <f>SUM(AC63:AC64)</f>
        <v>0</v>
      </c>
      <c r="AD62" s="23">
        <f t="shared" si="193"/>
        <v>0.23</v>
      </c>
      <c r="AE62" s="24">
        <f>SUM(AE63:AE64)</f>
        <v>0</v>
      </c>
      <c r="AF62" s="24">
        <f>SUM(AF63:AF64)</f>
        <v>0</v>
      </c>
      <c r="AG62" s="24">
        <f>SUM(AG63:AG64)</f>
        <v>0.23</v>
      </c>
      <c r="AH62" s="24">
        <f>SUM(AH63:AH64)</f>
        <v>0</v>
      </c>
      <c r="AI62" s="23">
        <f t="shared" si="197"/>
        <v>0.59</v>
      </c>
      <c r="AJ62" s="24">
        <f>SUM(AJ63:AJ64)</f>
        <v>0</v>
      </c>
      <c r="AK62" s="24">
        <f>SUM(AK63:AK64)</f>
        <v>0</v>
      </c>
      <c r="AL62" s="24">
        <f>SUM(AL63:AL64)</f>
        <v>0.59</v>
      </c>
      <c r="AM62" s="24">
        <f>SUM(AM63:AM64)</f>
        <v>0</v>
      </c>
      <c r="AN62" s="23">
        <f t="shared" si="198"/>
        <v>2.41</v>
      </c>
      <c r="AO62" s="24">
        <f t="shared" ref="AO62:BL62" si="203">SUM(AO63:AO64)</f>
        <v>0</v>
      </c>
      <c r="AP62" s="24">
        <f t="shared" si="203"/>
        <v>0</v>
      </c>
      <c r="AQ62" s="24">
        <f t="shared" si="203"/>
        <v>2.41</v>
      </c>
      <c r="AR62" s="24">
        <f t="shared" si="203"/>
        <v>0</v>
      </c>
      <c r="AS62" s="24">
        <f t="shared" si="203"/>
        <v>0.35</v>
      </c>
      <c r="AT62" s="24">
        <f t="shared" si="203"/>
        <v>0</v>
      </c>
      <c r="AU62" s="24">
        <f t="shared" si="203"/>
        <v>0</v>
      </c>
      <c r="AV62" s="24">
        <f t="shared" si="203"/>
        <v>0.35</v>
      </c>
      <c r="AW62" s="24">
        <f t="shared" si="203"/>
        <v>0</v>
      </c>
      <c r="AX62" s="24">
        <f t="shared" si="203"/>
        <v>0.35</v>
      </c>
      <c r="AY62" s="24">
        <f t="shared" si="203"/>
        <v>0</v>
      </c>
      <c r="AZ62" s="24">
        <f t="shared" si="203"/>
        <v>0</v>
      </c>
      <c r="BA62" s="24">
        <f t="shared" si="203"/>
        <v>0</v>
      </c>
      <c r="BB62" s="24">
        <f t="shared" si="203"/>
        <v>0.35</v>
      </c>
      <c r="BC62" s="24">
        <f t="shared" si="203"/>
        <v>0</v>
      </c>
      <c r="BD62" s="24">
        <f t="shared" si="203"/>
        <v>0</v>
      </c>
      <c r="BE62" s="24">
        <f t="shared" si="203"/>
        <v>0</v>
      </c>
      <c r="BF62" s="24">
        <f t="shared" si="203"/>
        <v>0</v>
      </c>
      <c r="BG62" s="24">
        <f t="shared" si="203"/>
        <v>0</v>
      </c>
      <c r="BH62" s="24">
        <f t="shared" si="203"/>
        <v>0</v>
      </c>
      <c r="BI62" s="24">
        <f t="shared" si="203"/>
        <v>0</v>
      </c>
      <c r="BJ62" s="24">
        <f t="shared" si="203"/>
        <v>0</v>
      </c>
      <c r="BK62" s="24">
        <f t="shared" si="203"/>
        <v>0</v>
      </c>
      <c r="BL62" s="24">
        <f t="shared" si="203"/>
        <v>0</v>
      </c>
      <c r="BM62" s="23">
        <f>BN62+BO62+BP62+BQ62</f>
        <v>0.94</v>
      </c>
      <c r="BN62" s="24">
        <f>AJ62+AT62+BD62</f>
        <v>0</v>
      </c>
      <c r="BO62" s="24">
        <f>AK62+AU62+BE62</f>
        <v>0</v>
      </c>
      <c r="BP62" s="24">
        <f t="shared" si="195"/>
        <v>0.94</v>
      </c>
      <c r="BQ62" s="24">
        <f>AM62+AW62+BG62</f>
        <v>0</v>
      </c>
      <c r="BR62" s="23">
        <f>BS62+BT62+BU62+BV62</f>
        <v>2.7600000000000002</v>
      </c>
      <c r="BS62" s="24">
        <f>AO62+AY62+BI62</f>
        <v>0</v>
      </c>
      <c r="BT62" s="24">
        <f>AP62+AZ62+BJ62</f>
        <v>0</v>
      </c>
      <c r="BU62" s="24">
        <f>AQ62+BA62+BK62</f>
        <v>2.41</v>
      </c>
      <c r="BV62" s="24">
        <f>AR62+BB62+BL62</f>
        <v>0.35</v>
      </c>
      <c r="BW62" s="18" t="s">
        <v>178</v>
      </c>
    </row>
    <row r="63" spans="1:75" s="44" customFormat="1" ht="44.25" customHeight="1" x14ac:dyDescent="0.25">
      <c r="A63" s="4" t="s">
        <v>118</v>
      </c>
      <c r="B63" s="45" t="s">
        <v>120</v>
      </c>
      <c r="C63" s="43" t="s">
        <v>150</v>
      </c>
      <c r="D63" s="19" t="s">
        <v>175</v>
      </c>
      <c r="E63" s="17">
        <v>2021</v>
      </c>
      <c r="F63" s="17">
        <v>2022</v>
      </c>
      <c r="G63" s="19">
        <v>2022</v>
      </c>
      <c r="H63" s="19" t="s">
        <v>183</v>
      </c>
      <c r="I63" s="19" t="s">
        <v>183</v>
      </c>
      <c r="J63" s="19" t="s">
        <v>183</v>
      </c>
      <c r="K63" s="19" t="s">
        <v>183</v>
      </c>
      <c r="L63" s="19" t="s">
        <v>183</v>
      </c>
      <c r="M63" s="19" t="s">
        <v>183</v>
      </c>
      <c r="N63" s="19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0.48</v>
      </c>
      <c r="U63" s="23">
        <v>1.04</v>
      </c>
      <c r="V63" s="23">
        <v>0.24</v>
      </c>
      <c r="W63" s="23">
        <v>0</v>
      </c>
      <c r="X63" s="23">
        <v>0.81</v>
      </c>
      <c r="Y63" s="23">
        <f t="shared" si="192"/>
        <v>0.24</v>
      </c>
      <c r="Z63" s="23">
        <v>0</v>
      </c>
      <c r="AA63" s="23">
        <v>0</v>
      </c>
      <c r="AB63" s="23">
        <v>0.24</v>
      </c>
      <c r="AC63" s="23">
        <v>0</v>
      </c>
      <c r="AD63" s="23">
        <f t="shared" si="193"/>
        <v>0.23</v>
      </c>
      <c r="AE63" s="23">
        <v>0</v>
      </c>
      <c r="AF63" s="23">
        <v>0</v>
      </c>
      <c r="AG63" s="23">
        <v>0.23</v>
      </c>
      <c r="AH63" s="23">
        <v>0</v>
      </c>
      <c r="AI63" s="23">
        <f t="shared" si="197"/>
        <v>0.24</v>
      </c>
      <c r="AJ63" s="23">
        <v>0</v>
      </c>
      <c r="AK63" s="23">
        <v>0</v>
      </c>
      <c r="AL63" s="24">
        <v>0.24</v>
      </c>
      <c r="AM63" s="23">
        <v>0</v>
      </c>
      <c r="AN63" s="23">
        <f t="shared" si="198"/>
        <v>0.81</v>
      </c>
      <c r="AO63" s="23">
        <v>0</v>
      </c>
      <c r="AP63" s="23">
        <v>0</v>
      </c>
      <c r="AQ63" s="23">
        <v>0.81</v>
      </c>
      <c r="AR63" s="23">
        <v>0</v>
      </c>
      <c r="AS63" s="23">
        <f t="shared" ref="AS63:AS64" si="204">AT63+AU63+AV63+AW63</f>
        <v>0</v>
      </c>
      <c r="AT63" s="23">
        <v>0</v>
      </c>
      <c r="AU63" s="23">
        <v>0</v>
      </c>
      <c r="AV63" s="24">
        <v>0</v>
      </c>
      <c r="AW63" s="23">
        <v>0</v>
      </c>
      <c r="AX63" s="23">
        <f t="shared" ref="AX63:AX64" si="205">AY63+AZ63+BA63+BB63</f>
        <v>0</v>
      </c>
      <c r="AY63" s="23">
        <v>0</v>
      </c>
      <c r="AZ63" s="23">
        <v>0</v>
      </c>
      <c r="BA63" s="23">
        <v>0</v>
      </c>
      <c r="BB63" s="23">
        <v>0</v>
      </c>
      <c r="BC63" s="23">
        <f t="shared" ref="BC63:BC64" si="206">BD63+BE63+BF63+BG63</f>
        <v>0</v>
      </c>
      <c r="BD63" s="23">
        <v>0</v>
      </c>
      <c r="BE63" s="23">
        <v>0</v>
      </c>
      <c r="BF63" s="24">
        <v>0</v>
      </c>
      <c r="BG63" s="23">
        <v>0</v>
      </c>
      <c r="BH63" s="23">
        <f t="shared" ref="BH63:BH64" si="207">BI63+BJ63+BK63+BL63</f>
        <v>0</v>
      </c>
      <c r="BI63" s="23">
        <v>0</v>
      </c>
      <c r="BJ63" s="23">
        <v>0</v>
      </c>
      <c r="BK63" s="23">
        <v>0</v>
      </c>
      <c r="BL63" s="23">
        <v>0</v>
      </c>
      <c r="BM63" s="23">
        <f t="shared" ref="BM63:BM64" si="208">BN63+BO63+BP63+BQ63</f>
        <v>0.24</v>
      </c>
      <c r="BN63" s="24">
        <f t="shared" ref="BN63:BN64" si="209">AJ63+AT63+BD63</f>
        <v>0</v>
      </c>
      <c r="BO63" s="24">
        <f t="shared" ref="BO63:BO64" si="210">AK63+AU63+BE63</f>
        <v>0</v>
      </c>
      <c r="BP63" s="24">
        <f t="shared" si="195"/>
        <v>0.24</v>
      </c>
      <c r="BQ63" s="24">
        <f>AM63+AW63+BG63</f>
        <v>0</v>
      </c>
      <c r="BR63" s="23">
        <f t="shared" ref="BR63:BR64" si="211">BS63+BT63+BU63+BV63</f>
        <v>0.81</v>
      </c>
      <c r="BS63" s="24">
        <f t="shared" ref="BS63:BS64" si="212">AO63+AY63+BI63</f>
        <v>0</v>
      </c>
      <c r="BT63" s="24">
        <f t="shared" ref="BT63:BT64" si="213">AP63+AZ63+BJ63</f>
        <v>0</v>
      </c>
      <c r="BU63" s="24">
        <f t="shared" ref="BU63:BV64" si="214">AQ63+BA63+BK63</f>
        <v>0.81</v>
      </c>
      <c r="BV63" s="24">
        <f t="shared" si="214"/>
        <v>0</v>
      </c>
      <c r="BW63" s="53" t="s">
        <v>178</v>
      </c>
    </row>
    <row r="64" spans="1:75" s="44" customFormat="1" ht="47.25" x14ac:dyDescent="0.25">
      <c r="A64" s="4" t="s">
        <v>119</v>
      </c>
      <c r="B64" s="8" t="s">
        <v>190</v>
      </c>
      <c r="C64" s="43" t="s">
        <v>198</v>
      </c>
      <c r="D64" s="19" t="s">
        <v>182</v>
      </c>
      <c r="E64" s="17">
        <v>2022</v>
      </c>
      <c r="F64" s="17">
        <v>2023</v>
      </c>
      <c r="G64" s="19">
        <v>2023</v>
      </c>
      <c r="H64" s="19" t="s">
        <v>183</v>
      </c>
      <c r="I64" s="19" t="s">
        <v>183</v>
      </c>
      <c r="J64" s="19" t="s">
        <v>183</v>
      </c>
      <c r="K64" s="19" t="s">
        <v>183</v>
      </c>
      <c r="L64" s="19" t="s">
        <v>183</v>
      </c>
      <c r="M64" s="19" t="s">
        <v>183</v>
      </c>
      <c r="N64" s="19">
        <v>0</v>
      </c>
      <c r="O64" s="23">
        <v>0</v>
      </c>
      <c r="P64" s="23">
        <v>0</v>
      </c>
      <c r="Q64" s="23">
        <v>0</v>
      </c>
      <c r="R64" s="23">
        <v>0.88</v>
      </c>
      <c r="S64" s="23">
        <v>0.92</v>
      </c>
      <c r="T64" s="23">
        <v>0.7</v>
      </c>
      <c r="U64" s="23">
        <v>1.95</v>
      </c>
      <c r="V64" s="23">
        <v>0.7</v>
      </c>
      <c r="W64" s="23">
        <v>0</v>
      </c>
      <c r="X64" s="23">
        <v>1.95</v>
      </c>
      <c r="Y64" s="23">
        <f t="shared" si="192"/>
        <v>0</v>
      </c>
      <c r="Z64" s="23">
        <v>0</v>
      </c>
      <c r="AA64" s="23">
        <v>0</v>
      </c>
      <c r="AB64" s="23">
        <v>0</v>
      </c>
      <c r="AC64" s="23">
        <v>0</v>
      </c>
      <c r="AD64" s="23">
        <f t="shared" si="193"/>
        <v>0</v>
      </c>
      <c r="AE64" s="23">
        <v>0</v>
      </c>
      <c r="AF64" s="23">
        <v>0</v>
      </c>
      <c r="AG64" s="23">
        <v>0</v>
      </c>
      <c r="AH64" s="23">
        <v>0</v>
      </c>
      <c r="AI64" s="23">
        <f t="shared" si="197"/>
        <v>0.35</v>
      </c>
      <c r="AJ64" s="23">
        <v>0</v>
      </c>
      <c r="AK64" s="23">
        <v>0</v>
      </c>
      <c r="AL64" s="24">
        <v>0.35</v>
      </c>
      <c r="AM64" s="23">
        <v>0</v>
      </c>
      <c r="AN64" s="23">
        <f t="shared" si="198"/>
        <v>1.6</v>
      </c>
      <c r="AO64" s="23">
        <v>0</v>
      </c>
      <c r="AP64" s="23">
        <v>0</v>
      </c>
      <c r="AQ64" s="23">
        <v>1.6</v>
      </c>
      <c r="AR64" s="23">
        <v>0</v>
      </c>
      <c r="AS64" s="23">
        <f t="shared" si="204"/>
        <v>0.35</v>
      </c>
      <c r="AT64" s="23">
        <v>0</v>
      </c>
      <c r="AU64" s="23">
        <v>0</v>
      </c>
      <c r="AV64" s="24">
        <v>0.35</v>
      </c>
      <c r="AW64" s="23">
        <v>0</v>
      </c>
      <c r="AX64" s="23">
        <f t="shared" si="205"/>
        <v>0.35</v>
      </c>
      <c r="AY64" s="23">
        <v>0</v>
      </c>
      <c r="AZ64" s="23">
        <v>0</v>
      </c>
      <c r="BA64" s="23">
        <v>0</v>
      </c>
      <c r="BB64" s="23">
        <v>0.35</v>
      </c>
      <c r="BC64" s="23">
        <f t="shared" si="206"/>
        <v>0</v>
      </c>
      <c r="BD64" s="23">
        <v>0</v>
      </c>
      <c r="BE64" s="23">
        <v>0</v>
      </c>
      <c r="BF64" s="24">
        <v>0</v>
      </c>
      <c r="BG64" s="23">
        <v>0</v>
      </c>
      <c r="BH64" s="23">
        <f t="shared" si="207"/>
        <v>0</v>
      </c>
      <c r="BI64" s="23">
        <v>0</v>
      </c>
      <c r="BJ64" s="23">
        <v>0</v>
      </c>
      <c r="BK64" s="23">
        <v>0</v>
      </c>
      <c r="BL64" s="23">
        <v>0</v>
      </c>
      <c r="BM64" s="23">
        <f t="shared" si="208"/>
        <v>0.7</v>
      </c>
      <c r="BN64" s="24">
        <f t="shared" si="209"/>
        <v>0</v>
      </c>
      <c r="BO64" s="24">
        <f t="shared" si="210"/>
        <v>0</v>
      </c>
      <c r="BP64" s="24">
        <f t="shared" ref="BP64" si="215">AL64+AV64+BF64</f>
        <v>0.7</v>
      </c>
      <c r="BQ64" s="24">
        <f t="shared" ref="BQ64" si="216">AM64+AW64+BG64</f>
        <v>0</v>
      </c>
      <c r="BR64" s="23">
        <f t="shared" si="211"/>
        <v>1.9500000000000002</v>
      </c>
      <c r="BS64" s="24">
        <f t="shared" si="212"/>
        <v>0</v>
      </c>
      <c r="BT64" s="24">
        <f t="shared" si="213"/>
        <v>0</v>
      </c>
      <c r="BU64" s="24">
        <f t="shared" si="214"/>
        <v>1.6</v>
      </c>
      <c r="BV64" s="24">
        <f t="shared" si="214"/>
        <v>0.35</v>
      </c>
      <c r="BW64" s="53" t="s">
        <v>178</v>
      </c>
    </row>
    <row r="65" spans="1:75" s="12" customFormat="1" ht="94.5" x14ac:dyDescent="0.25">
      <c r="A65" s="5" t="s">
        <v>121</v>
      </c>
      <c r="B65" s="6" t="s">
        <v>122</v>
      </c>
      <c r="C65" s="42" t="s">
        <v>65</v>
      </c>
      <c r="D65" s="16" t="s">
        <v>183</v>
      </c>
      <c r="E65" s="16" t="s">
        <v>183</v>
      </c>
      <c r="F65" s="16" t="s">
        <v>183</v>
      </c>
      <c r="G65" s="16" t="s">
        <v>183</v>
      </c>
      <c r="H65" s="16" t="s">
        <v>183</v>
      </c>
      <c r="I65" s="22" t="s">
        <v>183</v>
      </c>
      <c r="J65" s="16" t="s">
        <v>183</v>
      </c>
      <c r="K65" s="22" t="s">
        <v>183</v>
      </c>
      <c r="L65" s="22" t="s">
        <v>183</v>
      </c>
      <c r="M65" s="16" t="s">
        <v>183</v>
      </c>
      <c r="N65" s="19">
        <v>0</v>
      </c>
      <c r="O65" s="22">
        <v>0</v>
      </c>
      <c r="P65" s="22">
        <v>0</v>
      </c>
      <c r="Q65" s="22">
        <v>0</v>
      </c>
      <c r="R65" s="22">
        <v>0</v>
      </c>
      <c r="S65" s="22">
        <v>0</v>
      </c>
      <c r="T65" s="22">
        <v>0</v>
      </c>
      <c r="U65" s="22">
        <v>0</v>
      </c>
      <c r="V65" s="22">
        <v>0</v>
      </c>
      <c r="W65" s="22">
        <v>0</v>
      </c>
      <c r="X65" s="22">
        <v>0</v>
      </c>
      <c r="Y65" s="21">
        <v>0</v>
      </c>
      <c r="Z65" s="22">
        <v>0</v>
      </c>
      <c r="AA65" s="22">
        <v>0</v>
      </c>
      <c r="AB65" s="22">
        <v>0</v>
      </c>
      <c r="AC65" s="22">
        <v>0</v>
      </c>
      <c r="AD65" s="21">
        <v>0</v>
      </c>
      <c r="AE65" s="22">
        <v>0</v>
      </c>
      <c r="AF65" s="22">
        <v>0</v>
      </c>
      <c r="AG65" s="22">
        <v>0</v>
      </c>
      <c r="AH65" s="22">
        <v>0</v>
      </c>
      <c r="AI65" s="21">
        <v>0</v>
      </c>
      <c r="AJ65" s="22">
        <v>0</v>
      </c>
      <c r="AK65" s="22">
        <v>0</v>
      </c>
      <c r="AL65" s="22">
        <v>0</v>
      </c>
      <c r="AM65" s="22">
        <v>0</v>
      </c>
      <c r="AN65" s="21">
        <v>0</v>
      </c>
      <c r="AO65" s="22">
        <v>0</v>
      </c>
      <c r="AP65" s="22">
        <v>0</v>
      </c>
      <c r="AQ65" s="22">
        <v>0</v>
      </c>
      <c r="AR65" s="22">
        <v>0</v>
      </c>
      <c r="AS65" s="21">
        <v>0</v>
      </c>
      <c r="AT65" s="22">
        <v>0</v>
      </c>
      <c r="AU65" s="22">
        <v>0</v>
      </c>
      <c r="AV65" s="22">
        <v>0</v>
      </c>
      <c r="AW65" s="22">
        <v>0</v>
      </c>
      <c r="AX65" s="21">
        <v>0</v>
      </c>
      <c r="AY65" s="22">
        <v>0</v>
      </c>
      <c r="AZ65" s="22">
        <v>0</v>
      </c>
      <c r="BA65" s="22">
        <v>0</v>
      </c>
      <c r="BB65" s="22">
        <v>0</v>
      </c>
      <c r="BC65" s="21">
        <v>0</v>
      </c>
      <c r="BD65" s="22">
        <v>0</v>
      </c>
      <c r="BE65" s="22">
        <v>0</v>
      </c>
      <c r="BF65" s="22">
        <v>0</v>
      </c>
      <c r="BG65" s="22">
        <v>0</v>
      </c>
      <c r="BH65" s="21">
        <v>0</v>
      </c>
      <c r="BI65" s="22">
        <v>0</v>
      </c>
      <c r="BJ65" s="22">
        <v>0</v>
      </c>
      <c r="BK65" s="22">
        <v>0</v>
      </c>
      <c r="BL65" s="22">
        <v>0</v>
      </c>
      <c r="BM65" s="21">
        <v>0</v>
      </c>
      <c r="BN65" s="22">
        <v>0</v>
      </c>
      <c r="BO65" s="22">
        <v>0</v>
      </c>
      <c r="BP65" s="22">
        <v>0</v>
      </c>
      <c r="BQ65" s="22">
        <v>0</v>
      </c>
      <c r="BR65" s="21">
        <v>0</v>
      </c>
      <c r="BS65" s="22">
        <v>0</v>
      </c>
      <c r="BT65" s="22">
        <v>0</v>
      </c>
      <c r="BU65" s="22">
        <v>0</v>
      </c>
      <c r="BV65" s="22">
        <v>0</v>
      </c>
      <c r="BW65" s="18" t="s">
        <v>178</v>
      </c>
    </row>
    <row r="66" spans="1:75" s="12" customFormat="1" ht="47.25" x14ac:dyDescent="0.25">
      <c r="A66" s="5" t="s">
        <v>123</v>
      </c>
      <c r="B66" s="6" t="s">
        <v>124</v>
      </c>
      <c r="C66" s="42" t="s">
        <v>65</v>
      </c>
      <c r="D66" s="16" t="s">
        <v>183</v>
      </c>
      <c r="E66" s="16" t="s">
        <v>183</v>
      </c>
      <c r="F66" s="16" t="s">
        <v>183</v>
      </c>
      <c r="G66" s="16" t="s">
        <v>183</v>
      </c>
      <c r="H66" s="16" t="s">
        <v>183</v>
      </c>
      <c r="I66" s="16" t="s">
        <v>183</v>
      </c>
      <c r="J66" s="16" t="s">
        <v>183</v>
      </c>
      <c r="K66" s="16" t="s">
        <v>183</v>
      </c>
      <c r="L66" s="16" t="s">
        <v>183</v>
      </c>
      <c r="M66" s="16" t="s">
        <v>183</v>
      </c>
      <c r="N66" s="19">
        <v>0</v>
      </c>
      <c r="O66" s="22">
        <f t="shared" ref="O66:S66" si="217">SUM(O67:O70)</f>
        <v>21.5</v>
      </c>
      <c r="P66" s="22">
        <f t="shared" si="217"/>
        <v>0</v>
      </c>
      <c r="Q66" s="22">
        <f t="shared" si="217"/>
        <v>0</v>
      </c>
      <c r="R66" s="22">
        <f t="shared" si="217"/>
        <v>1243.6400000000001</v>
      </c>
      <c r="S66" s="22">
        <f t="shared" si="217"/>
        <v>1292.52</v>
      </c>
      <c r="T66" s="22">
        <f>SUM(T67:T70)</f>
        <v>882.33</v>
      </c>
      <c r="U66" s="22">
        <f>SUM(U67:U70)</f>
        <v>1381.91</v>
      </c>
      <c r="V66" s="22">
        <f>SUM(V67:V70)</f>
        <v>643.25</v>
      </c>
      <c r="W66" s="22">
        <f>SUM(W67:W70)</f>
        <v>0</v>
      </c>
      <c r="X66" s="22">
        <f>SUM(X67:X70)</f>
        <v>1158.9000000000001</v>
      </c>
      <c r="Y66" s="21">
        <f t="shared" ref="Y66" si="218">Z66+AA66+AB66+AC66</f>
        <v>217.58</v>
      </c>
      <c r="Z66" s="22">
        <f>SUM(Z67:Z70)</f>
        <v>0</v>
      </c>
      <c r="AA66" s="22">
        <f>SUM(AA67:AA70)</f>
        <v>0</v>
      </c>
      <c r="AB66" s="22">
        <f>SUM(AB67:AB70)</f>
        <v>9.1199999999999992</v>
      </c>
      <c r="AC66" s="22">
        <f>SUM(AC67:AC70)</f>
        <v>208.46</v>
      </c>
      <c r="AD66" s="21">
        <f t="shared" ref="AD66" si="219">AE66+AF66+AG66+AH66</f>
        <v>201.51</v>
      </c>
      <c r="AE66" s="22">
        <f>SUM(AE67:AE70)</f>
        <v>0</v>
      </c>
      <c r="AF66" s="22">
        <f>SUM(AF67:AF70)</f>
        <v>0</v>
      </c>
      <c r="AG66" s="22">
        <f>SUM(AG67:AG70)</f>
        <v>9.4499999999999993</v>
      </c>
      <c r="AH66" s="22">
        <f>SUM(AH67:AH70)</f>
        <v>192.06</v>
      </c>
      <c r="AI66" s="21">
        <f t="shared" si="197"/>
        <v>627.04200000000003</v>
      </c>
      <c r="AJ66" s="22">
        <f>SUM(AJ67:AJ70)</f>
        <v>0</v>
      </c>
      <c r="AK66" s="22">
        <f>SUM(AK67:AK70)</f>
        <v>0</v>
      </c>
      <c r="AL66" s="22">
        <f>SUM(AL67:AL70)</f>
        <v>22.5</v>
      </c>
      <c r="AM66" s="22">
        <f>SUM(AM67:AM70)</f>
        <v>604.54200000000003</v>
      </c>
      <c r="AN66" s="21">
        <f t="shared" ref="AN66:AN70" si="220">AO66+AP66+AQ66+AR66</f>
        <v>472.48</v>
      </c>
      <c r="AO66" s="22">
        <f>SUM(AO67:AO70)</f>
        <v>0</v>
      </c>
      <c r="AP66" s="22">
        <f>SUM(AP67:AP70)</f>
        <v>0</v>
      </c>
      <c r="AQ66" s="22">
        <f>SUM(AQ67:AQ70)</f>
        <v>6.92</v>
      </c>
      <c r="AR66" s="22">
        <f>SUM(AR67:AR70)</f>
        <v>465.56</v>
      </c>
      <c r="AS66" s="21">
        <f t="shared" ref="AS66" si="221">AT66+AU66+AV66+AW66</f>
        <v>16.21</v>
      </c>
      <c r="AT66" s="22">
        <f>SUM(AT67:AT70)</f>
        <v>0</v>
      </c>
      <c r="AU66" s="22">
        <f>SUM(AU67:AU70)</f>
        <v>0</v>
      </c>
      <c r="AV66" s="22">
        <f>SUM(AV67:AV70)</f>
        <v>16.21</v>
      </c>
      <c r="AW66" s="22">
        <f>SUM(AW67:AW70)</f>
        <v>0</v>
      </c>
      <c r="AX66" s="21">
        <f t="shared" ref="AX66:AX70" si="222">AY66+AZ66+BA66+BB66</f>
        <v>686.42</v>
      </c>
      <c r="AY66" s="22">
        <f>SUM(AY67:AY70)</f>
        <v>0</v>
      </c>
      <c r="AZ66" s="22">
        <f>SUM(AZ67:AZ70)</f>
        <v>0</v>
      </c>
      <c r="BA66" s="22">
        <f>SUM(BA67:BA70)</f>
        <v>26.29</v>
      </c>
      <c r="BB66" s="22">
        <f>SUM(BB67:BB70)</f>
        <v>660.13</v>
      </c>
      <c r="BC66" s="21">
        <f t="shared" ref="BC66" si="223">BD66+BE66+BF66+BG66</f>
        <v>0</v>
      </c>
      <c r="BD66" s="22">
        <f>SUM(BD67:BD70)</f>
        <v>0</v>
      </c>
      <c r="BE66" s="22">
        <f>SUM(BE67:BE70)</f>
        <v>0</v>
      </c>
      <c r="BF66" s="22">
        <f>SUM(BF67:BF70)</f>
        <v>0</v>
      </c>
      <c r="BG66" s="22">
        <f>SUM(BG67:BG70)</f>
        <v>0</v>
      </c>
      <c r="BH66" s="21">
        <f t="shared" ref="BH66" si="224">BI66+BJ66+BK66+BL66</f>
        <v>0</v>
      </c>
      <c r="BI66" s="22">
        <f>SUM(BI67:BI70)</f>
        <v>0</v>
      </c>
      <c r="BJ66" s="22">
        <f>SUM(BJ67:BJ70)</f>
        <v>0</v>
      </c>
      <c r="BK66" s="22">
        <f>SUM(BK67:BK70)</f>
        <v>0</v>
      </c>
      <c r="BL66" s="22">
        <f>SUM(BL67:BL70)</f>
        <v>0</v>
      </c>
      <c r="BM66" s="21">
        <f t="shared" ref="BM66:BM84" si="225">BN66+BO66+BP66+BQ66</f>
        <v>643.25200000000007</v>
      </c>
      <c r="BN66" s="22">
        <f>SUM(BN67:BN70)</f>
        <v>0</v>
      </c>
      <c r="BO66" s="22">
        <f>SUM(BO67:BO70)</f>
        <v>0</v>
      </c>
      <c r="BP66" s="22">
        <f>SUM(BP67:BP70)</f>
        <v>38.71</v>
      </c>
      <c r="BQ66" s="22">
        <f>SUM(BQ67:BQ70)</f>
        <v>604.54200000000003</v>
      </c>
      <c r="BR66" s="21">
        <f t="shared" ref="BR66:BR84" si="226">BS66+BT66+BU66+BV66</f>
        <v>1158.9000000000001</v>
      </c>
      <c r="BS66" s="22">
        <f>SUM(BS67:BS70)</f>
        <v>0</v>
      </c>
      <c r="BT66" s="22">
        <f>SUM(BT67:BT70)</f>
        <v>0</v>
      </c>
      <c r="BU66" s="22">
        <f>SUM(BU67:BU70)</f>
        <v>33.21</v>
      </c>
      <c r="BV66" s="22">
        <f>SUM(BV67:BV70)</f>
        <v>1125.69</v>
      </c>
      <c r="BW66" s="18" t="s">
        <v>178</v>
      </c>
    </row>
    <row r="67" spans="1:75" s="44" customFormat="1" ht="31.5" x14ac:dyDescent="0.25">
      <c r="A67" s="4" t="s">
        <v>125</v>
      </c>
      <c r="B67" s="45" t="s">
        <v>127</v>
      </c>
      <c r="C67" s="43" t="s">
        <v>128</v>
      </c>
      <c r="D67" s="19" t="s">
        <v>175</v>
      </c>
      <c r="E67" s="17">
        <v>2020</v>
      </c>
      <c r="F67" s="17">
        <v>2023</v>
      </c>
      <c r="G67" s="19">
        <v>2023</v>
      </c>
      <c r="H67" s="19" t="s">
        <v>183</v>
      </c>
      <c r="I67" s="19" t="s">
        <v>183</v>
      </c>
      <c r="J67" s="19" t="s">
        <v>183</v>
      </c>
      <c r="K67" s="19" t="s">
        <v>183</v>
      </c>
      <c r="L67" s="19" t="s">
        <v>183</v>
      </c>
      <c r="M67" s="19" t="s">
        <v>183</v>
      </c>
      <c r="N67" s="19">
        <v>0</v>
      </c>
      <c r="O67" s="23">
        <v>5.87</v>
      </c>
      <c r="P67" s="23">
        <v>0</v>
      </c>
      <c r="Q67" s="23">
        <v>0</v>
      </c>
      <c r="R67" s="23">
        <v>0</v>
      </c>
      <c r="S67" s="23">
        <v>0</v>
      </c>
      <c r="T67" s="23">
        <v>31.2</v>
      </c>
      <c r="U67" s="23">
        <v>41.61</v>
      </c>
      <c r="V67" s="23">
        <v>16.21</v>
      </c>
      <c r="W67" s="23">
        <v>0</v>
      </c>
      <c r="X67" s="23">
        <v>26.29</v>
      </c>
      <c r="Y67" s="23">
        <f t="shared" ref="Y67:Y72" si="227">Z67+AA67+AB67+AC67</f>
        <v>9.1199999999999992</v>
      </c>
      <c r="Z67" s="23">
        <v>0</v>
      </c>
      <c r="AA67" s="23">
        <v>0</v>
      </c>
      <c r="AB67" s="23">
        <v>9.1199999999999992</v>
      </c>
      <c r="AC67" s="23">
        <v>0</v>
      </c>
      <c r="AD67" s="23">
        <f t="shared" ref="AD67:AD72" si="228">AE67+AF67+AG67+AH67</f>
        <v>9.4499999999999993</v>
      </c>
      <c r="AE67" s="23">
        <v>0</v>
      </c>
      <c r="AF67" s="23">
        <v>0</v>
      </c>
      <c r="AG67" s="23">
        <v>9.4499999999999993</v>
      </c>
      <c r="AH67" s="23">
        <v>0</v>
      </c>
      <c r="AI67" s="23">
        <f t="shared" si="197"/>
        <v>0</v>
      </c>
      <c r="AJ67" s="23">
        <v>0</v>
      </c>
      <c r="AK67" s="23">
        <v>0</v>
      </c>
      <c r="AL67" s="24">
        <v>0</v>
      </c>
      <c r="AM67" s="23">
        <v>0</v>
      </c>
      <c r="AN67" s="23">
        <f t="shared" si="220"/>
        <v>0</v>
      </c>
      <c r="AO67" s="23">
        <v>0</v>
      </c>
      <c r="AP67" s="23">
        <v>0</v>
      </c>
      <c r="AQ67" s="23">
        <v>0</v>
      </c>
      <c r="AR67" s="23">
        <v>0</v>
      </c>
      <c r="AS67" s="23">
        <f t="shared" ref="AS67:AS70" si="229">AT67+AU67+AV67+AW67</f>
        <v>16.21</v>
      </c>
      <c r="AT67" s="23">
        <v>0</v>
      </c>
      <c r="AU67" s="23">
        <v>0</v>
      </c>
      <c r="AV67" s="23">
        <v>16.21</v>
      </c>
      <c r="AW67" s="23">
        <v>0</v>
      </c>
      <c r="AX67" s="23">
        <f t="shared" si="222"/>
        <v>26.29</v>
      </c>
      <c r="AY67" s="23">
        <v>0</v>
      </c>
      <c r="AZ67" s="23">
        <v>0</v>
      </c>
      <c r="BA67" s="23">
        <v>26.29</v>
      </c>
      <c r="BB67" s="23">
        <v>0</v>
      </c>
      <c r="BC67" s="23">
        <f t="shared" ref="BC67:BC70" si="230">BD67+BE67+BF67+BG67</f>
        <v>0</v>
      </c>
      <c r="BD67" s="23">
        <v>0</v>
      </c>
      <c r="BE67" s="23">
        <v>0</v>
      </c>
      <c r="BF67" s="24">
        <v>0</v>
      </c>
      <c r="BG67" s="23">
        <v>0</v>
      </c>
      <c r="BH67" s="23">
        <f t="shared" ref="BH67:BH70" si="231">BI67+BJ67+BK67+BL67</f>
        <v>0</v>
      </c>
      <c r="BI67" s="23">
        <v>0</v>
      </c>
      <c r="BJ67" s="23">
        <v>0</v>
      </c>
      <c r="BK67" s="24">
        <v>0</v>
      </c>
      <c r="BL67" s="23">
        <v>0</v>
      </c>
      <c r="BM67" s="23">
        <f t="shared" si="225"/>
        <v>16.21</v>
      </c>
      <c r="BN67" s="23">
        <v>0</v>
      </c>
      <c r="BO67" s="23">
        <v>0</v>
      </c>
      <c r="BP67" s="24">
        <f>AL67+AV67+BF67</f>
        <v>16.21</v>
      </c>
      <c r="BQ67" s="24">
        <f>AM67+AW67+BG67</f>
        <v>0</v>
      </c>
      <c r="BR67" s="23">
        <f t="shared" si="226"/>
        <v>26.29</v>
      </c>
      <c r="BS67" s="23">
        <v>0</v>
      </c>
      <c r="BT67" s="23">
        <v>0</v>
      </c>
      <c r="BU67" s="24">
        <f>AQ67+BA67+BK67</f>
        <v>26.29</v>
      </c>
      <c r="BV67" s="24">
        <f>AR67+BB67+BL67</f>
        <v>0</v>
      </c>
      <c r="BW67" s="53"/>
    </row>
    <row r="68" spans="1:75" s="44" customFormat="1" ht="31.5" x14ac:dyDescent="0.25">
      <c r="A68" s="4" t="s">
        <v>126</v>
      </c>
      <c r="B68" s="45" t="s">
        <v>130</v>
      </c>
      <c r="C68" s="43" t="s">
        <v>131</v>
      </c>
      <c r="D68" s="19" t="s">
        <v>175</v>
      </c>
      <c r="E68" s="17">
        <v>2018</v>
      </c>
      <c r="F68" s="17">
        <v>2022</v>
      </c>
      <c r="G68" s="19">
        <v>2022</v>
      </c>
      <c r="H68" s="19" t="s">
        <v>183</v>
      </c>
      <c r="I68" s="19" t="s">
        <v>183</v>
      </c>
      <c r="J68" s="19" t="s">
        <v>183</v>
      </c>
      <c r="K68" s="19" t="s">
        <v>183</v>
      </c>
      <c r="L68" s="19" t="s">
        <v>183</v>
      </c>
      <c r="M68" s="19" t="s">
        <v>183</v>
      </c>
      <c r="N68" s="19">
        <v>0</v>
      </c>
      <c r="O68" s="23">
        <v>9.43</v>
      </c>
      <c r="P68" s="23">
        <v>0</v>
      </c>
      <c r="Q68" s="23">
        <v>0</v>
      </c>
      <c r="R68" s="23">
        <v>0</v>
      </c>
      <c r="S68" s="23">
        <v>0</v>
      </c>
      <c r="T68" s="23">
        <v>25.01</v>
      </c>
      <c r="U68" s="23">
        <v>34.659999999999997</v>
      </c>
      <c r="V68" s="23">
        <v>15.58</v>
      </c>
      <c r="W68" s="23">
        <v>0</v>
      </c>
      <c r="X68" s="23">
        <v>25.23</v>
      </c>
      <c r="Y68" s="23">
        <f t="shared" si="227"/>
        <v>0</v>
      </c>
      <c r="Z68" s="23">
        <v>0</v>
      </c>
      <c r="AA68" s="23">
        <v>0</v>
      </c>
      <c r="AB68" s="23">
        <v>0</v>
      </c>
      <c r="AC68" s="23">
        <v>0</v>
      </c>
      <c r="AD68" s="23">
        <f t="shared" si="228"/>
        <v>0</v>
      </c>
      <c r="AE68" s="23">
        <v>0</v>
      </c>
      <c r="AF68" s="23">
        <v>0</v>
      </c>
      <c r="AG68" s="23">
        <v>0</v>
      </c>
      <c r="AH68" s="23">
        <v>0</v>
      </c>
      <c r="AI68" s="23">
        <f t="shared" si="197"/>
        <v>15.58</v>
      </c>
      <c r="AJ68" s="23">
        <v>0</v>
      </c>
      <c r="AK68" s="23">
        <v>0</v>
      </c>
      <c r="AL68" s="24">
        <v>15.58</v>
      </c>
      <c r="AM68" s="23">
        <v>0</v>
      </c>
      <c r="AN68" s="23">
        <f t="shared" si="220"/>
        <v>25.23</v>
      </c>
      <c r="AO68" s="23">
        <v>0</v>
      </c>
      <c r="AP68" s="23">
        <v>0</v>
      </c>
      <c r="AQ68" s="23">
        <v>0</v>
      </c>
      <c r="AR68" s="23">
        <v>25.23</v>
      </c>
      <c r="AS68" s="23">
        <f t="shared" si="229"/>
        <v>0</v>
      </c>
      <c r="AT68" s="23">
        <v>0</v>
      </c>
      <c r="AU68" s="23">
        <v>0</v>
      </c>
      <c r="AV68" s="23">
        <v>0</v>
      </c>
      <c r="AW68" s="23">
        <v>0</v>
      </c>
      <c r="AX68" s="23">
        <f t="shared" si="222"/>
        <v>0</v>
      </c>
      <c r="AY68" s="23">
        <v>0</v>
      </c>
      <c r="AZ68" s="23">
        <v>0</v>
      </c>
      <c r="BA68" s="23">
        <v>0</v>
      </c>
      <c r="BB68" s="23">
        <v>0</v>
      </c>
      <c r="BC68" s="23">
        <f t="shared" si="230"/>
        <v>0</v>
      </c>
      <c r="BD68" s="23">
        <v>0</v>
      </c>
      <c r="BE68" s="23">
        <v>0</v>
      </c>
      <c r="BF68" s="24">
        <v>0</v>
      </c>
      <c r="BG68" s="23">
        <v>0</v>
      </c>
      <c r="BH68" s="23">
        <f t="shared" si="231"/>
        <v>0</v>
      </c>
      <c r="BI68" s="23">
        <v>0</v>
      </c>
      <c r="BJ68" s="23">
        <v>0</v>
      </c>
      <c r="BK68" s="23">
        <v>0</v>
      </c>
      <c r="BL68" s="23">
        <v>0</v>
      </c>
      <c r="BM68" s="23">
        <f t="shared" si="225"/>
        <v>15.58</v>
      </c>
      <c r="BN68" s="23">
        <v>0</v>
      </c>
      <c r="BO68" s="23">
        <v>0</v>
      </c>
      <c r="BP68" s="24">
        <f t="shared" ref="BP68:BP70" si="232">AL68+AV68+BF68</f>
        <v>15.58</v>
      </c>
      <c r="BQ68" s="24">
        <f t="shared" ref="BQ68:BQ70" si="233">AM68+AW68+BG68</f>
        <v>0</v>
      </c>
      <c r="BR68" s="23">
        <f t="shared" si="226"/>
        <v>25.23</v>
      </c>
      <c r="BS68" s="23">
        <v>0</v>
      </c>
      <c r="BT68" s="23">
        <v>0</v>
      </c>
      <c r="BU68" s="24">
        <f t="shared" ref="BU68:BU70" si="234">AQ68+BA68+BK68</f>
        <v>0</v>
      </c>
      <c r="BV68" s="24">
        <f t="shared" ref="BV68:BV70" si="235">AR68+BB68+BL68</f>
        <v>25.23</v>
      </c>
      <c r="BW68" s="53" t="s">
        <v>178</v>
      </c>
    </row>
    <row r="69" spans="1:75" s="44" customFormat="1" ht="31.5" x14ac:dyDescent="0.25">
      <c r="A69" s="4" t="s">
        <v>129</v>
      </c>
      <c r="B69" s="8" t="s">
        <v>133</v>
      </c>
      <c r="C69" s="43" t="s">
        <v>151</v>
      </c>
      <c r="D69" s="19" t="s">
        <v>175</v>
      </c>
      <c r="E69" s="17">
        <v>2018</v>
      </c>
      <c r="F69" s="17">
        <v>2022</v>
      </c>
      <c r="G69" s="19">
        <v>2022</v>
      </c>
      <c r="H69" s="19" t="s">
        <v>183</v>
      </c>
      <c r="I69" s="19" t="s">
        <v>183</v>
      </c>
      <c r="J69" s="19" t="s">
        <v>183</v>
      </c>
      <c r="K69" s="19" t="s">
        <v>183</v>
      </c>
      <c r="L69" s="19" t="s">
        <v>183</v>
      </c>
      <c r="M69" s="19" t="s">
        <v>183</v>
      </c>
      <c r="N69" s="19">
        <v>0</v>
      </c>
      <c r="O69" s="23">
        <v>6.2</v>
      </c>
      <c r="P69" s="23">
        <v>0</v>
      </c>
      <c r="Q69" s="23">
        <v>0</v>
      </c>
      <c r="R69" s="23">
        <v>0</v>
      </c>
      <c r="S69" s="23">
        <v>0</v>
      </c>
      <c r="T69" s="23">
        <v>13.12</v>
      </c>
      <c r="U69" s="23">
        <v>13.12</v>
      </c>
      <c r="V69" s="23">
        <v>6.92</v>
      </c>
      <c r="W69" s="23">
        <v>0</v>
      </c>
      <c r="X69" s="23">
        <v>6.92</v>
      </c>
      <c r="Y69" s="23">
        <f t="shared" si="227"/>
        <v>0</v>
      </c>
      <c r="Z69" s="23">
        <v>0</v>
      </c>
      <c r="AA69" s="23">
        <v>0</v>
      </c>
      <c r="AB69" s="23">
        <v>0</v>
      </c>
      <c r="AC69" s="23">
        <v>0</v>
      </c>
      <c r="AD69" s="23">
        <f t="shared" si="228"/>
        <v>0</v>
      </c>
      <c r="AE69" s="23">
        <v>0</v>
      </c>
      <c r="AF69" s="23">
        <v>0</v>
      </c>
      <c r="AG69" s="23">
        <v>0</v>
      </c>
      <c r="AH69" s="23">
        <v>0</v>
      </c>
      <c r="AI69" s="23">
        <f t="shared" si="197"/>
        <v>6.92</v>
      </c>
      <c r="AJ69" s="23">
        <v>0</v>
      </c>
      <c r="AK69" s="23">
        <v>0</v>
      </c>
      <c r="AL69" s="24">
        <v>6.92</v>
      </c>
      <c r="AM69" s="23">
        <v>0</v>
      </c>
      <c r="AN69" s="23">
        <f t="shared" si="220"/>
        <v>6.92</v>
      </c>
      <c r="AO69" s="23">
        <v>0</v>
      </c>
      <c r="AP69" s="23">
        <v>0</v>
      </c>
      <c r="AQ69" s="23">
        <v>6.92</v>
      </c>
      <c r="AR69" s="23">
        <v>0</v>
      </c>
      <c r="AS69" s="23">
        <f t="shared" si="229"/>
        <v>0</v>
      </c>
      <c r="AT69" s="23">
        <v>0</v>
      </c>
      <c r="AU69" s="23">
        <v>0</v>
      </c>
      <c r="AV69" s="23">
        <v>0</v>
      </c>
      <c r="AW69" s="23">
        <v>0</v>
      </c>
      <c r="AX69" s="23">
        <f t="shared" si="222"/>
        <v>0</v>
      </c>
      <c r="AY69" s="23">
        <v>0</v>
      </c>
      <c r="AZ69" s="23">
        <v>0</v>
      </c>
      <c r="BA69" s="23">
        <v>0</v>
      </c>
      <c r="BB69" s="23">
        <v>0</v>
      </c>
      <c r="BC69" s="23">
        <f t="shared" si="230"/>
        <v>0</v>
      </c>
      <c r="BD69" s="23">
        <v>0</v>
      </c>
      <c r="BE69" s="23">
        <v>0</v>
      </c>
      <c r="BF69" s="24">
        <v>0</v>
      </c>
      <c r="BG69" s="23">
        <v>0</v>
      </c>
      <c r="BH69" s="23">
        <f t="shared" si="231"/>
        <v>0</v>
      </c>
      <c r="BI69" s="23">
        <v>0</v>
      </c>
      <c r="BJ69" s="23">
        <v>0</v>
      </c>
      <c r="BK69" s="23">
        <v>0</v>
      </c>
      <c r="BL69" s="23">
        <v>0</v>
      </c>
      <c r="BM69" s="23">
        <f t="shared" si="225"/>
        <v>6.92</v>
      </c>
      <c r="BN69" s="23">
        <v>0</v>
      </c>
      <c r="BO69" s="23">
        <v>0</v>
      </c>
      <c r="BP69" s="24">
        <f t="shared" si="232"/>
        <v>6.92</v>
      </c>
      <c r="BQ69" s="24">
        <f t="shared" si="233"/>
        <v>0</v>
      </c>
      <c r="BR69" s="23">
        <f t="shared" si="226"/>
        <v>6.92</v>
      </c>
      <c r="BS69" s="23">
        <v>0</v>
      </c>
      <c r="BT69" s="23">
        <v>0</v>
      </c>
      <c r="BU69" s="24">
        <f t="shared" si="234"/>
        <v>6.92</v>
      </c>
      <c r="BV69" s="24">
        <f t="shared" si="235"/>
        <v>0</v>
      </c>
      <c r="BW69" s="53"/>
    </row>
    <row r="70" spans="1:75" s="44" customFormat="1" ht="78.75" x14ac:dyDescent="0.25">
      <c r="A70" s="4" t="s">
        <v>132</v>
      </c>
      <c r="B70" s="8" t="s">
        <v>186</v>
      </c>
      <c r="C70" s="43" t="s">
        <v>187</v>
      </c>
      <c r="D70" s="19" t="s">
        <v>175</v>
      </c>
      <c r="E70" s="17">
        <v>2020</v>
      </c>
      <c r="F70" s="17">
        <v>2022</v>
      </c>
      <c r="G70" s="19">
        <v>2023</v>
      </c>
      <c r="H70" s="19" t="s">
        <v>183</v>
      </c>
      <c r="I70" s="19" t="s">
        <v>183</v>
      </c>
      <c r="J70" s="19" t="s">
        <v>183</v>
      </c>
      <c r="K70" s="19" t="s">
        <v>183</v>
      </c>
      <c r="L70" s="19" t="s">
        <v>183</v>
      </c>
      <c r="M70" s="19" t="s">
        <v>183</v>
      </c>
      <c r="N70" s="19">
        <v>0</v>
      </c>
      <c r="O70" s="23">
        <v>0</v>
      </c>
      <c r="P70" s="23">
        <v>0</v>
      </c>
      <c r="Q70" s="23">
        <v>0</v>
      </c>
      <c r="R70" s="23">
        <v>1243.6400000000001</v>
      </c>
      <c r="S70" s="23">
        <v>1292.52</v>
      </c>
      <c r="T70" s="23">
        <v>813</v>
      </c>
      <c r="U70" s="23">
        <v>1292.52</v>
      </c>
      <c r="V70" s="23">
        <v>604.54</v>
      </c>
      <c r="W70" s="23">
        <v>0</v>
      </c>
      <c r="X70" s="23">
        <v>1100.46</v>
      </c>
      <c r="Y70" s="23">
        <f t="shared" si="227"/>
        <v>208.46</v>
      </c>
      <c r="Z70" s="23">
        <v>0</v>
      </c>
      <c r="AA70" s="23">
        <v>0</v>
      </c>
      <c r="AB70" s="23">
        <v>0</v>
      </c>
      <c r="AC70" s="23">
        <v>208.46</v>
      </c>
      <c r="AD70" s="23">
        <f t="shared" si="228"/>
        <v>192.06</v>
      </c>
      <c r="AE70" s="23">
        <v>0</v>
      </c>
      <c r="AF70" s="23">
        <v>0</v>
      </c>
      <c r="AG70" s="23">
        <v>0</v>
      </c>
      <c r="AH70" s="23">
        <v>192.06</v>
      </c>
      <c r="AI70" s="23">
        <f t="shared" si="197"/>
        <v>604.54200000000003</v>
      </c>
      <c r="AJ70" s="23">
        <v>0</v>
      </c>
      <c r="AK70" s="23">
        <v>0</v>
      </c>
      <c r="AL70" s="24">
        <v>0</v>
      </c>
      <c r="AM70" s="23">
        <v>604.54200000000003</v>
      </c>
      <c r="AN70" s="23">
        <f t="shared" si="220"/>
        <v>440.33</v>
      </c>
      <c r="AO70" s="23">
        <v>0</v>
      </c>
      <c r="AP70" s="23">
        <v>0</v>
      </c>
      <c r="AQ70" s="23">
        <v>0</v>
      </c>
      <c r="AR70" s="23">
        <v>440.33</v>
      </c>
      <c r="AS70" s="23">
        <f t="shared" si="229"/>
        <v>0</v>
      </c>
      <c r="AT70" s="23">
        <v>0</v>
      </c>
      <c r="AU70" s="23">
        <v>0</v>
      </c>
      <c r="AV70" s="23">
        <v>0</v>
      </c>
      <c r="AW70" s="23">
        <v>0</v>
      </c>
      <c r="AX70" s="23">
        <f t="shared" si="222"/>
        <v>660.13</v>
      </c>
      <c r="AY70" s="23">
        <v>0</v>
      </c>
      <c r="AZ70" s="23">
        <v>0</v>
      </c>
      <c r="BA70" s="23">
        <v>0</v>
      </c>
      <c r="BB70" s="23">
        <v>660.13</v>
      </c>
      <c r="BC70" s="23">
        <f t="shared" si="230"/>
        <v>0</v>
      </c>
      <c r="BD70" s="23">
        <v>0</v>
      </c>
      <c r="BE70" s="23">
        <v>0</v>
      </c>
      <c r="BF70" s="24">
        <v>0</v>
      </c>
      <c r="BG70" s="23">
        <v>0</v>
      </c>
      <c r="BH70" s="23">
        <f t="shared" si="231"/>
        <v>0</v>
      </c>
      <c r="BI70" s="23">
        <v>0</v>
      </c>
      <c r="BJ70" s="23">
        <v>0</v>
      </c>
      <c r="BK70" s="23">
        <v>0</v>
      </c>
      <c r="BL70" s="23">
        <v>0</v>
      </c>
      <c r="BM70" s="23">
        <f t="shared" si="225"/>
        <v>604.54200000000003</v>
      </c>
      <c r="BN70" s="23">
        <v>0</v>
      </c>
      <c r="BO70" s="23">
        <v>0</v>
      </c>
      <c r="BP70" s="24">
        <f t="shared" si="232"/>
        <v>0</v>
      </c>
      <c r="BQ70" s="24">
        <f t="shared" si="233"/>
        <v>604.54200000000003</v>
      </c>
      <c r="BR70" s="23">
        <f t="shared" si="226"/>
        <v>1100.46</v>
      </c>
      <c r="BS70" s="23">
        <v>0</v>
      </c>
      <c r="BT70" s="23">
        <v>0</v>
      </c>
      <c r="BU70" s="24">
        <f t="shared" si="234"/>
        <v>0</v>
      </c>
      <c r="BV70" s="24">
        <f t="shared" si="235"/>
        <v>1100.46</v>
      </c>
      <c r="BW70" s="53"/>
    </row>
    <row r="71" spans="1:75" s="12" customFormat="1" ht="63" x14ac:dyDescent="0.25">
      <c r="A71" s="5" t="s">
        <v>134</v>
      </c>
      <c r="B71" s="6" t="s">
        <v>135</v>
      </c>
      <c r="C71" s="42" t="s">
        <v>65</v>
      </c>
      <c r="D71" s="16" t="s">
        <v>183</v>
      </c>
      <c r="E71" s="16" t="s">
        <v>183</v>
      </c>
      <c r="F71" s="16" t="s">
        <v>183</v>
      </c>
      <c r="G71" s="16" t="s">
        <v>183</v>
      </c>
      <c r="H71" s="16" t="s">
        <v>183</v>
      </c>
      <c r="I71" s="16" t="s">
        <v>183</v>
      </c>
      <c r="J71" s="16" t="s">
        <v>183</v>
      </c>
      <c r="K71" s="16" t="s">
        <v>183</v>
      </c>
      <c r="L71" s="16" t="s">
        <v>183</v>
      </c>
      <c r="M71" s="16" t="s">
        <v>183</v>
      </c>
      <c r="N71" s="16" t="s">
        <v>183</v>
      </c>
      <c r="O71" s="21">
        <v>0</v>
      </c>
      <c r="P71" s="21">
        <v>0</v>
      </c>
      <c r="Q71" s="23">
        <v>0</v>
      </c>
      <c r="R71" s="23">
        <v>0</v>
      </c>
      <c r="S71" s="23">
        <v>0</v>
      </c>
      <c r="T71" s="22">
        <v>0</v>
      </c>
      <c r="U71" s="22">
        <v>0</v>
      </c>
      <c r="V71" s="22">
        <v>0</v>
      </c>
      <c r="W71" s="23">
        <v>0</v>
      </c>
      <c r="X71" s="23">
        <v>0</v>
      </c>
      <c r="Y71" s="21">
        <f t="shared" si="227"/>
        <v>0</v>
      </c>
      <c r="Z71" s="21">
        <v>0</v>
      </c>
      <c r="AA71" s="21">
        <v>0</v>
      </c>
      <c r="AB71" s="22">
        <v>0</v>
      </c>
      <c r="AC71" s="21">
        <v>0</v>
      </c>
      <c r="AD71" s="21">
        <f t="shared" si="228"/>
        <v>0</v>
      </c>
      <c r="AE71" s="21">
        <v>0</v>
      </c>
      <c r="AF71" s="21">
        <v>0</v>
      </c>
      <c r="AG71" s="22">
        <v>0</v>
      </c>
      <c r="AH71" s="21">
        <v>0</v>
      </c>
      <c r="AI71" s="21">
        <f t="shared" si="197"/>
        <v>0</v>
      </c>
      <c r="AJ71" s="21">
        <v>0</v>
      </c>
      <c r="AK71" s="21">
        <v>0</v>
      </c>
      <c r="AL71" s="22">
        <v>0</v>
      </c>
      <c r="AM71" s="21">
        <v>0</v>
      </c>
      <c r="AN71" s="21">
        <f t="shared" ref="AN71:AN84" si="236">AO71+AP71+AQ71+AR71</f>
        <v>0</v>
      </c>
      <c r="AO71" s="21">
        <v>0</v>
      </c>
      <c r="AP71" s="21">
        <v>0</v>
      </c>
      <c r="AQ71" s="22">
        <v>0</v>
      </c>
      <c r="AR71" s="21">
        <v>0</v>
      </c>
      <c r="AS71" s="21">
        <f t="shared" ref="AS71" si="237">AT71+AU71+AV71+AW71</f>
        <v>0</v>
      </c>
      <c r="AT71" s="21">
        <v>0</v>
      </c>
      <c r="AU71" s="21">
        <v>0</v>
      </c>
      <c r="AV71" s="22">
        <v>0</v>
      </c>
      <c r="AW71" s="21">
        <v>0</v>
      </c>
      <c r="AX71" s="21">
        <f t="shared" ref="AX71:AX84" si="238">AY71+AZ71+BA71+BB71</f>
        <v>0</v>
      </c>
      <c r="AY71" s="21">
        <v>0</v>
      </c>
      <c r="AZ71" s="21">
        <v>0</v>
      </c>
      <c r="BA71" s="22">
        <v>0</v>
      </c>
      <c r="BB71" s="21">
        <v>0</v>
      </c>
      <c r="BC71" s="21">
        <f t="shared" ref="BC71" si="239">BD71+BE71+BF71+BG71</f>
        <v>0</v>
      </c>
      <c r="BD71" s="21">
        <v>0</v>
      </c>
      <c r="BE71" s="21">
        <v>0</v>
      </c>
      <c r="BF71" s="22">
        <v>0</v>
      </c>
      <c r="BG71" s="21">
        <v>0</v>
      </c>
      <c r="BH71" s="21">
        <f t="shared" ref="BH71:BH72" si="240">BI71+BJ71+BK71+BL71</f>
        <v>0</v>
      </c>
      <c r="BI71" s="21">
        <v>0</v>
      </c>
      <c r="BJ71" s="21">
        <v>0</v>
      </c>
      <c r="BK71" s="22">
        <v>0</v>
      </c>
      <c r="BL71" s="21">
        <v>0</v>
      </c>
      <c r="BM71" s="21">
        <f t="shared" si="225"/>
        <v>0</v>
      </c>
      <c r="BN71" s="21">
        <v>0</v>
      </c>
      <c r="BO71" s="21">
        <v>0</v>
      </c>
      <c r="BP71" s="22">
        <v>0</v>
      </c>
      <c r="BQ71" s="21">
        <v>0</v>
      </c>
      <c r="BR71" s="21">
        <f t="shared" si="226"/>
        <v>0</v>
      </c>
      <c r="BS71" s="21">
        <v>0</v>
      </c>
      <c r="BT71" s="21">
        <v>0</v>
      </c>
      <c r="BU71" s="22">
        <v>0</v>
      </c>
      <c r="BV71" s="21">
        <v>0</v>
      </c>
      <c r="BW71" s="18" t="s">
        <v>178</v>
      </c>
    </row>
    <row r="72" spans="1:75" s="12" customFormat="1" ht="31.5" x14ac:dyDescent="0.25">
      <c r="A72" s="5" t="s">
        <v>136</v>
      </c>
      <c r="B72" s="6" t="s">
        <v>137</v>
      </c>
      <c r="C72" s="42" t="s">
        <v>65</v>
      </c>
      <c r="D72" s="16" t="s">
        <v>183</v>
      </c>
      <c r="E72" s="16" t="s">
        <v>183</v>
      </c>
      <c r="F72" s="16" t="s">
        <v>183</v>
      </c>
      <c r="G72" s="16" t="s">
        <v>183</v>
      </c>
      <c r="H72" s="16" t="s">
        <v>183</v>
      </c>
      <c r="I72" s="16" t="s">
        <v>183</v>
      </c>
      <c r="J72" s="16" t="s">
        <v>183</v>
      </c>
      <c r="K72" s="16" t="s">
        <v>183</v>
      </c>
      <c r="L72" s="16" t="s">
        <v>183</v>
      </c>
      <c r="M72" s="16">
        <v>0</v>
      </c>
      <c r="N72" s="16" t="s">
        <v>183</v>
      </c>
      <c r="O72" s="22">
        <f t="shared" ref="O72:X72" si="241">SUM(O73:O84)</f>
        <v>234.32999999999998</v>
      </c>
      <c r="P72" s="22">
        <f t="shared" si="241"/>
        <v>0</v>
      </c>
      <c r="Q72" s="22">
        <f t="shared" si="241"/>
        <v>0</v>
      </c>
      <c r="R72" s="22">
        <f t="shared" si="241"/>
        <v>0</v>
      </c>
      <c r="S72" s="22">
        <f t="shared" si="241"/>
        <v>0</v>
      </c>
      <c r="T72" s="22">
        <f t="shared" si="241"/>
        <v>1127.75</v>
      </c>
      <c r="U72" s="22">
        <f t="shared" si="241"/>
        <v>1108.51</v>
      </c>
      <c r="V72" s="22">
        <f t="shared" si="241"/>
        <v>822.89</v>
      </c>
      <c r="W72" s="22">
        <f t="shared" si="241"/>
        <v>0</v>
      </c>
      <c r="X72" s="22">
        <f t="shared" si="241"/>
        <v>807.79</v>
      </c>
      <c r="Y72" s="21">
        <f t="shared" si="227"/>
        <v>70.53</v>
      </c>
      <c r="Z72" s="22">
        <f>SUM(Z73:Z84)</f>
        <v>0</v>
      </c>
      <c r="AA72" s="22">
        <f>SUM(AA73:AA84)</f>
        <v>0</v>
      </c>
      <c r="AB72" s="22">
        <f>SUM(AB73:AB84)</f>
        <v>70.53</v>
      </c>
      <c r="AC72" s="22">
        <f>SUM(AC73:AC84)</f>
        <v>0</v>
      </c>
      <c r="AD72" s="21">
        <f t="shared" si="228"/>
        <v>66.39</v>
      </c>
      <c r="AE72" s="22">
        <f>SUM(AE73:AE84)</f>
        <v>0</v>
      </c>
      <c r="AF72" s="22">
        <f>SUM(AF73:AF84)</f>
        <v>0</v>
      </c>
      <c r="AG72" s="22">
        <f>SUM(AG73:AG84)</f>
        <v>66.39</v>
      </c>
      <c r="AH72" s="22">
        <f>SUM(AH73:AH84)</f>
        <v>0</v>
      </c>
      <c r="AI72" s="21">
        <f t="shared" si="197"/>
        <v>279.99</v>
      </c>
      <c r="AJ72" s="22">
        <f>SUM(AJ73:AJ84)</f>
        <v>0</v>
      </c>
      <c r="AK72" s="22">
        <f>SUM(AK73:AK84)</f>
        <v>0</v>
      </c>
      <c r="AL72" s="22">
        <f>SUM(AL73:AL84)</f>
        <v>279.99</v>
      </c>
      <c r="AM72" s="22">
        <f>SUM(AM73:AM84)</f>
        <v>0</v>
      </c>
      <c r="AN72" s="21">
        <f t="shared" si="236"/>
        <v>282.67</v>
      </c>
      <c r="AO72" s="22">
        <f>SUM(AO73:AO84)</f>
        <v>0</v>
      </c>
      <c r="AP72" s="22">
        <f>SUM(AP73:AP84)</f>
        <v>0</v>
      </c>
      <c r="AQ72" s="22">
        <f>SUM(AQ73:AQ84)</f>
        <v>282.67</v>
      </c>
      <c r="AR72" s="22">
        <f>SUM(AR73:AR84)</f>
        <v>0</v>
      </c>
      <c r="AS72" s="21">
        <f>AT72+AU72+AV72+AW72</f>
        <v>271.37</v>
      </c>
      <c r="AT72" s="22">
        <f>SUM(AT73:AT84)</f>
        <v>0</v>
      </c>
      <c r="AU72" s="22">
        <f>SUM(AU73:AU84)</f>
        <v>0</v>
      </c>
      <c r="AV72" s="22">
        <f>SUM(AV73:AV84)</f>
        <v>271.37</v>
      </c>
      <c r="AW72" s="22">
        <f>SUM(AW73:AW84)</f>
        <v>0</v>
      </c>
      <c r="AX72" s="21">
        <f t="shared" si="238"/>
        <v>262.48</v>
      </c>
      <c r="AY72" s="22">
        <f>SUM(AY73:AY84)</f>
        <v>0</v>
      </c>
      <c r="AZ72" s="22">
        <f>SUM(AZ73:AZ84)</f>
        <v>0</v>
      </c>
      <c r="BA72" s="22">
        <f>SUM(BA73:BA84)</f>
        <v>252.48000000000002</v>
      </c>
      <c r="BB72" s="22">
        <f>SUM(BB73:BB84)</f>
        <v>10</v>
      </c>
      <c r="BC72" s="21">
        <f t="shared" ref="BC72:BC84" si="242">BD72+BE72+BF72+BG72</f>
        <v>271.53000000000003</v>
      </c>
      <c r="BD72" s="22">
        <f>SUM(BD73:BD84)</f>
        <v>0</v>
      </c>
      <c r="BE72" s="22">
        <f>SUM(BE73:BE84)</f>
        <v>0</v>
      </c>
      <c r="BF72" s="22">
        <f>SUM(BF73:BF84)</f>
        <v>271.53000000000003</v>
      </c>
      <c r="BG72" s="22">
        <f>SUM(BG73:BG84)</f>
        <v>0</v>
      </c>
      <c r="BH72" s="21">
        <f t="shared" si="240"/>
        <v>262.64</v>
      </c>
      <c r="BI72" s="22">
        <f>SUM(BI73:BI84)</f>
        <v>0</v>
      </c>
      <c r="BJ72" s="22">
        <f>SUM(BJ73:BJ84)</f>
        <v>0</v>
      </c>
      <c r="BK72" s="22">
        <f>SUM(BK73:BK84)</f>
        <v>262.64</v>
      </c>
      <c r="BL72" s="22">
        <f>SUM(BL73:BL84)</f>
        <v>0</v>
      </c>
      <c r="BM72" s="21">
        <f t="shared" si="225"/>
        <v>822.8900000000001</v>
      </c>
      <c r="BN72" s="22">
        <f>SUM(BN73:BN84)</f>
        <v>0</v>
      </c>
      <c r="BO72" s="22">
        <f>SUM(BO73:BO84)</f>
        <v>0</v>
      </c>
      <c r="BP72" s="22">
        <f t="shared" ref="BP72:BQ72" si="243">AL72+AV72+BF72</f>
        <v>822.8900000000001</v>
      </c>
      <c r="BQ72" s="22">
        <f t="shared" si="243"/>
        <v>0</v>
      </c>
      <c r="BR72" s="21">
        <f t="shared" si="226"/>
        <v>807.79000000000008</v>
      </c>
      <c r="BS72" s="22">
        <f>SUM(BS73:BS84)</f>
        <v>0</v>
      </c>
      <c r="BT72" s="22">
        <f>SUM(BT73:BT84)</f>
        <v>0</v>
      </c>
      <c r="BU72" s="22">
        <f>AQ72+BA72+BK72</f>
        <v>797.79000000000008</v>
      </c>
      <c r="BV72" s="22">
        <f>AR72+BB72+BL72</f>
        <v>10</v>
      </c>
      <c r="BW72" s="18" t="s">
        <v>178</v>
      </c>
    </row>
    <row r="73" spans="1:75" s="44" customFormat="1" x14ac:dyDescent="0.25">
      <c r="A73" s="4" t="s">
        <v>138</v>
      </c>
      <c r="B73" s="8" t="s">
        <v>139</v>
      </c>
      <c r="C73" s="43" t="s">
        <v>155</v>
      </c>
      <c r="D73" s="19" t="s">
        <v>182</v>
      </c>
      <c r="E73" s="17">
        <v>2022</v>
      </c>
      <c r="F73" s="17">
        <v>2022</v>
      </c>
      <c r="G73" s="19">
        <v>2022</v>
      </c>
      <c r="H73" s="19" t="s">
        <v>183</v>
      </c>
      <c r="I73" s="19" t="s">
        <v>183</v>
      </c>
      <c r="J73" s="19" t="s">
        <v>183</v>
      </c>
      <c r="K73" s="19" t="s">
        <v>183</v>
      </c>
      <c r="L73" s="19" t="s">
        <v>183</v>
      </c>
      <c r="M73" s="19" t="s">
        <v>183</v>
      </c>
      <c r="N73" s="19">
        <v>0</v>
      </c>
      <c r="O73" s="23">
        <v>0</v>
      </c>
      <c r="P73" s="23">
        <v>0</v>
      </c>
      <c r="Q73" s="23">
        <v>0</v>
      </c>
      <c r="R73" s="23">
        <v>0</v>
      </c>
      <c r="S73" s="23">
        <v>0</v>
      </c>
      <c r="T73" s="23">
        <v>18.84</v>
      </c>
      <c r="U73" s="23">
        <v>21.88</v>
      </c>
      <c r="V73" s="23">
        <v>18.84</v>
      </c>
      <c r="W73" s="23">
        <v>0</v>
      </c>
      <c r="X73" s="23">
        <v>21.88</v>
      </c>
      <c r="Y73" s="23">
        <f t="shared" ref="Y73:Y84" si="244">Z73+AA73+AB73+AC73</f>
        <v>0</v>
      </c>
      <c r="Z73" s="23">
        <v>0</v>
      </c>
      <c r="AA73" s="23">
        <v>0</v>
      </c>
      <c r="AB73" s="23">
        <v>0</v>
      </c>
      <c r="AC73" s="23">
        <v>0</v>
      </c>
      <c r="AD73" s="23">
        <f t="shared" ref="AD73:AD84" si="245">AE73+AF73+AG73+AH73</f>
        <v>0</v>
      </c>
      <c r="AE73" s="23">
        <v>0</v>
      </c>
      <c r="AF73" s="23">
        <v>0</v>
      </c>
      <c r="AG73" s="23">
        <v>0</v>
      </c>
      <c r="AH73" s="23">
        <v>0</v>
      </c>
      <c r="AI73" s="23">
        <f t="shared" si="197"/>
        <v>18.84</v>
      </c>
      <c r="AJ73" s="23">
        <v>0</v>
      </c>
      <c r="AK73" s="23">
        <v>0</v>
      </c>
      <c r="AL73" s="24">
        <v>18.84</v>
      </c>
      <c r="AM73" s="23">
        <v>0</v>
      </c>
      <c r="AN73" s="23">
        <f t="shared" si="236"/>
        <v>21.88</v>
      </c>
      <c r="AO73" s="23">
        <v>0</v>
      </c>
      <c r="AP73" s="23">
        <v>0</v>
      </c>
      <c r="AQ73" s="23">
        <v>21.88</v>
      </c>
      <c r="AR73" s="23">
        <v>0</v>
      </c>
      <c r="AS73" s="23">
        <f t="shared" ref="AS73:AS84" si="246">AT73+AU73+AV73+AW73</f>
        <v>0</v>
      </c>
      <c r="AT73" s="23">
        <v>0</v>
      </c>
      <c r="AU73" s="23">
        <v>0</v>
      </c>
      <c r="AV73" s="24">
        <v>0</v>
      </c>
      <c r="AW73" s="23">
        <v>0</v>
      </c>
      <c r="AX73" s="23">
        <f t="shared" si="238"/>
        <v>0</v>
      </c>
      <c r="AY73" s="23">
        <v>0</v>
      </c>
      <c r="AZ73" s="23">
        <v>0</v>
      </c>
      <c r="BA73" s="23">
        <v>0</v>
      </c>
      <c r="BB73" s="23">
        <v>0</v>
      </c>
      <c r="BC73" s="23">
        <f t="shared" si="242"/>
        <v>0</v>
      </c>
      <c r="BD73" s="23">
        <v>0</v>
      </c>
      <c r="BE73" s="23">
        <v>0</v>
      </c>
      <c r="BF73" s="24">
        <v>0</v>
      </c>
      <c r="BG73" s="23">
        <v>0</v>
      </c>
      <c r="BH73" s="23">
        <f t="shared" ref="BH73:BH84" si="247">BI73+BJ73+BK73+BL73</f>
        <v>0</v>
      </c>
      <c r="BI73" s="23">
        <v>0</v>
      </c>
      <c r="BJ73" s="23">
        <v>0</v>
      </c>
      <c r="BK73" s="23">
        <v>0</v>
      </c>
      <c r="BL73" s="23">
        <v>0</v>
      </c>
      <c r="BM73" s="23">
        <f t="shared" si="225"/>
        <v>18.84</v>
      </c>
      <c r="BN73" s="23">
        <v>0</v>
      </c>
      <c r="BO73" s="23">
        <v>0</v>
      </c>
      <c r="BP73" s="24">
        <f>AL73+AV73+BF73</f>
        <v>18.84</v>
      </c>
      <c r="BQ73" s="24">
        <f>AM73+AW73+BG73</f>
        <v>0</v>
      </c>
      <c r="BR73" s="23">
        <f t="shared" si="226"/>
        <v>21.88</v>
      </c>
      <c r="BS73" s="23">
        <v>0</v>
      </c>
      <c r="BT73" s="23">
        <v>0</v>
      </c>
      <c r="BU73" s="24">
        <f>AQ73+BA73+BK73</f>
        <v>21.88</v>
      </c>
      <c r="BV73" s="24">
        <f>AR73+BB73+BL73</f>
        <v>0</v>
      </c>
      <c r="BW73" s="17" t="s">
        <v>178</v>
      </c>
    </row>
    <row r="74" spans="1:75" s="44" customFormat="1" x14ac:dyDescent="0.25">
      <c r="A74" s="4" t="s">
        <v>140</v>
      </c>
      <c r="B74" s="8" t="s">
        <v>139</v>
      </c>
      <c r="C74" s="43" t="s">
        <v>225</v>
      </c>
      <c r="D74" s="19" t="s">
        <v>182</v>
      </c>
      <c r="E74" s="17">
        <v>2023</v>
      </c>
      <c r="F74" s="17">
        <v>2023</v>
      </c>
      <c r="G74" s="19">
        <v>2023</v>
      </c>
      <c r="H74" s="19" t="s">
        <v>183</v>
      </c>
      <c r="I74" s="19" t="s">
        <v>183</v>
      </c>
      <c r="J74" s="19" t="s">
        <v>183</v>
      </c>
      <c r="K74" s="19" t="s">
        <v>183</v>
      </c>
      <c r="L74" s="19" t="s">
        <v>183</v>
      </c>
      <c r="M74" s="19" t="s">
        <v>183</v>
      </c>
      <c r="N74" s="19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10</v>
      </c>
      <c r="U74" s="23">
        <v>10</v>
      </c>
      <c r="V74" s="23">
        <v>10</v>
      </c>
      <c r="W74" s="23">
        <v>0</v>
      </c>
      <c r="X74" s="23">
        <v>10</v>
      </c>
      <c r="Y74" s="23">
        <f t="shared" si="244"/>
        <v>0</v>
      </c>
      <c r="Z74" s="23">
        <v>0</v>
      </c>
      <c r="AA74" s="23">
        <v>0</v>
      </c>
      <c r="AB74" s="23">
        <v>0</v>
      </c>
      <c r="AC74" s="23">
        <v>0</v>
      </c>
      <c r="AD74" s="23">
        <f t="shared" si="245"/>
        <v>0</v>
      </c>
      <c r="AE74" s="23">
        <v>0</v>
      </c>
      <c r="AF74" s="23">
        <v>0</v>
      </c>
      <c r="AG74" s="23">
        <v>0</v>
      </c>
      <c r="AH74" s="23">
        <v>0</v>
      </c>
      <c r="AI74" s="23">
        <f t="shared" si="197"/>
        <v>0</v>
      </c>
      <c r="AJ74" s="23">
        <v>0</v>
      </c>
      <c r="AK74" s="23">
        <v>0</v>
      </c>
      <c r="AL74" s="24">
        <v>0</v>
      </c>
      <c r="AM74" s="23">
        <v>0</v>
      </c>
      <c r="AN74" s="23">
        <f t="shared" si="236"/>
        <v>0</v>
      </c>
      <c r="AO74" s="23">
        <v>0</v>
      </c>
      <c r="AP74" s="23">
        <v>0</v>
      </c>
      <c r="AQ74" s="23">
        <v>0</v>
      </c>
      <c r="AR74" s="23">
        <v>0</v>
      </c>
      <c r="AS74" s="23">
        <f t="shared" si="246"/>
        <v>10</v>
      </c>
      <c r="AT74" s="23">
        <v>0</v>
      </c>
      <c r="AU74" s="23">
        <v>0</v>
      </c>
      <c r="AV74" s="24">
        <v>10</v>
      </c>
      <c r="AW74" s="23">
        <v>0</v>
      </c>
      <c r="AX74" s="23">
        <f t="shared" si="238"/>
        <v>10</v>
      </c>
      <c r="AY74" s="23">
        <v>0</v>
      </c>
      <c r="AZ74" s="23">
        <v>0</v>
      </c>
      <c r="BA74" s="23">
        <v>0</v>
      </c>
      <c r="BB74" s="23">
        <v>10</v>
      </c>
      <c r="BC74" s="23">
        <f t="shared" si="242"/>
        <v>0</v>
      </c>
      <c r="BD74" s="23">
        <v>0</v>
      </c>
      <c r="BE74" s="23">
        <v>0</v>
      </c>
      <c r="BF74" s="24">
        <v>0</v>
      </c>
      <c r="BG74" s="23">
        <v>0</v>
      </c>
      <c r="BH74" s="23">
        <f t="shared" si="247"/>
        <v>0</v>
      </c>
      <c r="BI74" s="23">
        <v>0</v>
      </c>
      <c r="BJ74" s="23">
        <v>0</v>
      </c>
      <c r="BK74" s="23">
        <v>0</v>
      </c>
      <c r="BL74" s="23">
        <v>0</v>
      </c>
      <c r="BM74" s="23">
        <f t="shared" si="225"/>
        <v>10</v>
      </c>
      <c r="BN74" s="23">
        <v>0</v>
      </c>
      <c r="BO74" s="23">
        <v>0</v>
      </c>
      <c r="BP74" s="24">
        <f t="shared" ref="BP74:BP84" si="248">AL74+AV74+BF74</f>
        <v>10</v>
      </c>
      <c r="BQ74" s="24">
        <f t="shared" ref="BQ74:BQ84" si="249">AM74+AW74+BG74</f>
        <v>0</v>
      </c>
      <c r="BR74" s="23">
        <f t="shared" si="226"/>
        <v>10</v>
      </c>
      <c r="BS74" s="23">
        <v>0</v>
      </c>
      <c r="BT74" s="23">
        <v>0</v>
      </c>
      <c r="BU74" s="24">
        <f t="shared" ref="BU74:BU84" si="250">AQ74+BA74+BK74</f>
        <v>0</v>
      </c>
      <c r="BV74" s="24">
        <f t="shared" ref="BV74:BV84" si="251">AR74+BB74+BL74</f>
        <v>10</v>
      </c>
      <c r="BW74" s="17" t="s">
        <v>178</v>
      </c>
    </row>
    <row r="75" spans="1:75" s="44" customFormat="1" x14ac:dyDescent="0.25">
      <c r="A75" s="4" t="s">
        <v>141</v>
      </c>
      <c r="B75" s="8" t="s">
        <v>139</v>
      </c>
      <c r="C75" s="43" t="s">
        <v>226</v>
      </c>
      <c r="D75" s="19" t="s">
        <v>182</v>
      </c>
      <c r="E75" s="17">
        <v>2024</v>
      </c>
      <c r="F75" s="17">
        <v>2024</v>
      </c>
      <c r="G75" s="19">
        <v>2024</v>
      </c>
      <c r="H75" s="19" t="s">
        <v>183</v>
      </c>
      <c r="I75" s="19" t="s">
        <v>183</v>
      </c>
      <c r="J75" s="19" t="s">
        <v>183</v>
      </c>
      <c r="K75" s="19" t="s">
        <v>183</v>
      </c>
      <c r="L75" s="19" t="s">
        <v>183</v>
      </c>
      <c r="M75" s="19" t="s">
        <v>183</v>
      </c>
      <c r="N75" s="19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10</v>
      </c>
      <c r="U75" s="23">
        <v>10</v>
      </c>
      <c r="V75" s="23">
        <v>10</v>
      </c>
      <c r="W75" s="23">
        <v>0</v>
      </c>
      <c r="X75" s="23">
        <v>10</v>
      </c>
      <c r="Y75" s="23">
        <f t="shared" si="244"/>
        <v>0</v>
      </c>
      <c r="Z75" s="23">
        <v>0</v>
      </c>
      <c r="AA75" s="23">
        <v>0</v>
      </c>
      <c r="AB75" s="23">
        <v>0</v>
      </c>
      <c r="AC75" s="23">
        <v>0</v>
      </c>
      <c r="AD75" s="23">
        <f t="shared" si="245"/>
        <v>0</v>
      </c>
      <c r="AE75" s="23">
        <v>0</v>
      </c>
      <c r="AF75" s="23">
        <v>0</v>
      </c>
      <c r="AG75" s="23">
        <v>0</v>
      </c>
      <c r="AH75" s="23">
        <v>0</v>
      </c>
      <c r="AI75" s="23">
        <f t="shared" si="197"/>
        <v>0</v>
      </c>
      <c r="AJ75" s="23">
        <v>0</v>
      </c>
      <c r="AK75" s="23">
        <v>0</v>
      </c>
      <c r="AL75" s="24">
        <v>0</v>
      </c>
      <c r="AM75" s="23">
        <v>0</v>
      </c>
      <c r="AN75" s="23">
        <f t="shared" si="236"/>
        <v>0</v>
      </c>
      <c r="AO75" s="23">
        <v>0</v>
      </c>
      <c r="AP75" s="23">
        <v>0</v>
      </c>
      <c r="AQ75" s="23">
        <v>0</v>
      </c>
      <c r="AR75" s="23">
        <v>0</v>
      </c>
      <c r="AS75" s="23">
        <f t="shared" si="246"/>
        <v>0</v>
      </c>
      <c r="AT75" s="23">
        <v>0</v>
      </c>
      <c r="AU75" s="23">
        <v>0</v>
      </c>
      <c r="AV75" s="24">
        <v>0</v>
      </c>
      <c r="AW75" s="23">
        <v>0</v>
      </c>
      <c r="AX75" s="23">
        <f t="shared" si="238"/>
        <v>0</v>
      </c>
      <c r="AY75" s="23">
        <v>0</v>
      </c>
      <c r="AZ75" s="23">
        <v>0</v>
      </c>
      <c r="BA75" s="23">
        <v>0</v>
      </c>
      <c r="BB75" s="23">
        <v>0</v>
      </c>
      <c r="BC75" s="23">
        <f t="shared" si="242"/>
        <v>10</v>
      </c>
      <c r="BD75" s="23">
        <v>0</v>
      </c>
      <c r="BE75" s="23">
        <v>0</v>
      </c>
      <c r="BF75" s="24">
        <v>10</v>
      </c>
      <c r="BG75" s="23">
        <v>0</v>
      </c>
      <c r="BH75" s="23">
        <f t="shared" si="247"/>
        <v>10</v>
      </c>
      <c r="BI75" s="23">
        <v>0</v>
      </c>
      <c r="BJ75" s="23">
        <v>0</v>
      </c>
      <c r="BK75" s="23">
        <v>10</v>
      </c>
      <c r="BL75" s="23">
        <v>0</v>
      </c>
      <c r="BM75" s="23">
        <f t="shared" si="225"/>
        <v>10</v>
      </c>
      <c r="BN75" s="23">
        <v>0</v>
      </c>
      <c r="BO75" s="23">
        <v>0</v>
      </c>
      <c r="BP75" s="24">
        <f t="shared" si="248"/>
        <v>10</v>
      </c>
      <c r="BQ75" s="24">
        <f t="shared" si="249"/>
        <v>0</v>
      </c>
      <c r="BR75" s="23">
        <f t="shared" si="226"/>
        <v>10</v>
      </c>
      <c r="BS75" s="23">
        <v>0</v>
      </c>
      <c r="BT75" s="23">
        <v>0</v>
      </c>
      <c r="BU75" s="24">
        <f t="shared" si="250"/>
        <v>10</v>
      </c>
      <c r="BV75" s="24">
        <f t="shared" si="251"/>
        <v>0</v>
      </c>
      <c r="BW75" s="17"/>
    </row>
    <row r="76" spans="1:75" s="44" customFormat="1" x14ac:dyDescent="0.25">
      <c r="A76" s="4" t="s">
        <v>143</v>
      </c>
      <c r="B76" s="8" t="s">
        <v>142</v>
      </c>
      <c r="C76" s="43" t="s">
        <v>156</v>
      </c>
      <c r="D76" s="19" t="s">
        <v>182</v>
      </c>
      <c r="E76" s="17">
        <v>2022</v>
      </c>
      <c r="F76" s="17">
        <v>2022</v>
      </c>
      <c r="G76" s="19">
        <v>2022</v>
      </c>
      <c r="H76" s="19" t="s">
        <v>183</v>
      </c>
      <c r="I76" s="19" t="s">
        <v>183</v>
      </c>
      <c r="J76" s="19" t="s">
        <v>183</v>
      </c>
      <c r="K76" s="19" t="s">
        <v>183</v>
      </c>
      <c r="L76" s="19" t="s">
        <v>183</v>
      </c>
      <c r="M76" s="19" t="s">
        <v>183</v>
      </c>
      <c r="N76" s="19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1.95</v>
      </c>
      <c r="U76" s="23">
        <v>1.95</v>
      </c>
      <c r="V76" s="23">
        <v>1.95</v>
      </c>
      <c r="W76" s="23">
        <v>0</v>
      </c>
      <c r="X76" s="23">
        <v>1.95</v>
      </c>
      <c r="Y76" s="23">
        <f t="shared" si="244"/>
        <v>0</v>
      </c>
      <c r="Z76" s="23">
        <v>0</v>
      </c>
      <c r="AA76" s="23">
        <v>0</v>
      </c>
      <c r="AB76" s="23">
        <v>0</v>
      </c>
      <c r="AC76" s="23">
        <v>0</v>
      </c>
      <c r="AD76" s="23">
        <f t="shared" si="245"/>
        <v>0</v>
      </c>
      <c r="AE76" s="23">
        <v>0</v>
      </c>
      <c r="AF76" s="23">
        <v>0</v>
      </c>
      <c r="AG76" s="23">
        <v>0</v>
      </c>
      <c r="AH76" s="23">
        <v>0</v>
      </c>
      <c r="AI76" s="23">
        <f t="shared" si="197"/>
        <v>1.95</v>
      </c>
      <c r="AJ76" s="23">
        <v>0</v>
      </c>
      <c r="AK76" s="23">
        <v>0</v>
      </c>
      <c r="AL76" s="24">
        <v>1.95</v>
      </c>
      <c r="AM76" s="23">
        <v>0</v>
      </c>
      <c r="AN76" s="23">
        <f t="shared" si="236"/>
        <v>1.95</v>
      </c>
      <c r="AO76" s="23">
        <v>0</v>
      </c>
      <c r="AP76" s="23">
        <v>0</v>
      </c>
      <c r="AQ76" s="23">
        <v>1.95</v>
      </c>
      <c r="AR76" s="23">
        <v>0</v>
      </c>
      <c r="AS76" s="23">
        <f t="shared" si="246"/>
        <v>0</v>
      </c>
      <c r="AT76" s="23">
        <v>0</v>
      </c>
      <c r="AU76" s="23">
        <v>0</v>
      </c>
      <c r="AV76" s="24">
        <v>0</v>
      </c>
      <c r="AW76" s="23">
        <v>0</v>
      </c>
      <c r="AX76" s="23">
        <f t="shared" si="238"/>
        <v>0</v>
      </c>
      <c r="AY76" s="23">
        <v>0</v>
      </c>
      <c r="AZ76" s="23">
        <v>0</v>
      </c>
      <c r="BA76" s="23">
        <v>0</v>
      </c>
      <c r="BB76" s="23">
        <v>0</v>
      </c>
      <c r="BC76" s="23">
        <f t="shared" si="242"/>
        <v>0</v>
      </c>
      <c r="BD76" s="23">
        <v>0</v>
      </c>
      <c r="BE76" s="23">
        <v>0</v>
      </c>
      <c r="BF76" s="24">
        <v>0</v>
      </c>
      <c r="BG76" s="23">
        <v>0</v>
      </c>
      <c r="BH76" s="23">
        <f t="shared" si="247"/>
        <v>0</v>
      </c>
      <c r="BI76" s="23">
        <v>0</v>
      </c>
      <c r="BJ76" s="23">
        <v>0</v>
      </c>
      <c r="BK76" s="23">
        <v>0</v>
      </c>
      <c r="BL76" s="23">
        <v>0</v>
      </c>
      <c r="BM76" s="23">
        <f t="shared" si="225"/>
        <v>1.95</v>
      </c>
      <c r="BN76" s="23">
        <v>0</v>
      </c>
      <c r="BO76" s="23">
        <v>0</v>
      </c>
      <c r="BP76" s="24">
        <f t="shared" si="248"/>
        <v>1.95</v>
      </c>
      <c r="BQ76" s="24">
        <f t="shared" si="249"/>
        <v>0</v>
      </c>
      <c r="BR76" s="23">
        <f t="shared" si="226"/>
        <v>1.95</v>
      </c>
      <c r="BS76" s="23">
        <v>0</v>
      </c>
      <c r="BT76" s="23">
        <v>0</v>
      </c>
      <c r="BU76" s="24">
        <f t="shared" si="250"/>
        <v>1.95</v>
      </c>
      <c r="BV76" s="24">
        <f t="shared" si="251"/>
        <v>0</v>
      </c>
      <c r="BW76" s="53" t="s">
        <v>178</v>
      </c>
    </row>
    <row r="77" spans="1:75" s="44" customFormat="1" x14ac:dyDescent="0.25">
      <c r="A77" s="4" t="s">
        <v>146</v>
      </c>
      <c r="B77" s="8" t="s">
        <v>142</v>
      </c>
      <c r="C77" s="43" t="s">
        <v>227</v>
      </c>
      <c r="D77" s="19" t="s">
        <v>182</v>
      </c>
      <c r="E77" s="17">
        <v>2023</v>
      </c>
      <c r="F77" s="17">
        <v>2023</v>
      </c>
      <c r="G77" s="19">
        <v>2023</v>
      </c>
      <c r="H77" s="19" t="s">
        <v>183</v>
      </c>
      <c r="I77" s="19" t="s">
        <v>183</v>
      </c>
      <c r="J77" s="19" t="s">
        <v>183</v>
      </c>
      <c r="K77" s="19" t="s">
        <v>183</v>
      </c>
      <c r="L77" s="19" t="s">
        <v>183</v>
      </c>
      <c r="M77" s="19" t="s">
        <v>183</v>
      </c>
      <c r="N77" s="19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2.1</v>
      </c>
      <c r="U77" s="23">
        <v>2.1</v>
      </c>
      <c r="V77" s="23">
        <v>2.1</v>
      </c>
      <c r="W77" s="23">
        <v>0</v>
      </c>
      <c r="X77" s="23">
        <v>2.1</v>
      </c>
      <c r="Y77" s="23">
        <f t="shared" si="244"/>
        <v>0</v>
      </c>
      <c r="Z77" s="23">
        <v>0</v>
      </c>
      <c r="AA77" s="23">
        <v>0</v>
      </c>
      <c r="AB77" s="23">
        <v>0</v>
      </c>
      <c r="AC77" s="23">
        <v>0</v>
      </c>
      <c r="AD77" s="23">
        <f t="shared" si="245"/>
        <v>0</v>
      </c>
      <c r="AE77" s="23">
        <v>0</v>
      </c>
      <c r="AF77" s="23">
        <v>0</v>
      </c>
      <c r="AG77" s="23">
        <v>0</v>
      </c>
      <c r="AH77" s="23">
        <v>0</v>
      </c>
      <c r="AI77" s="23">
        <f t="shared" si="197"/>
        <v>0</v>
      </c>
      <c r="AJ77" s="23">
        <v>0</v>
      </c>
      <c r="AK77" s="23">
        <v>0</v>
      </c>
      <c r="AL77" s="24">
        <v>0</v>
      </c>
      <c r="AM77" s="23">
        <v>0</v>
      </c>
      <c r="AN77" s="23">
        <f t="shared" si="236"/>
        <v>0</v>
      </c>
      <c r="AO77" s="23">
        <v>0</v>
      </c>
      <c r="AP77" s="23">
        <v>0</v>
      </c>
      <c r="AQ77" s="23">
        <v>0</v>
      </c>
      <c r="AR77" s="23">
        <v>0</v>
      </c>
      <c r="AS77" s="23">
        <f t="shared" si="246"/>
        <v>2.1</v>
      </c>
      <c r="AT77" s="23">
        <v>0</v>
      </c>
      <c r="AU77" s="23">
        <v>0</v>
      </c>
      <c r="AV77" s="24">
        <v>2.1</v>
      </c>
      <c r="AW77" s="23">
        <v>0</v>
      </c>
      <c r="AX77" s="23">
        <f t="shared" si="238"/>
        <v>2.1</v>
      </c>
      <c r="AY77" s="23">
        <v>0</v>
      </c>
      <c r="AZ77" s="23">
        <v>0</v>
      </c>
      <c r="BA77" s="23">
        <v>2.1</v>
      </c>
      <c r="BB77" s="23">
        <v>0</v>
      </c>
      <c r="BC77" s="23">
        <f t="shared" si="242"/>
        <v>0</v>
      </c>
      <c r="BD77" s="23">
        <v>0</v>
      </c>
      <c r="BE77" s="23">
        <v>0</v>
      </c>
      <c r="BF77" s="24">
        <v>0</v>
      </c>
      <c r="BG77" s="23">
        <v>0</v>
      </c>
      <c r="BH77" s="23">
        <f t="shared" si="247"/>
        <v>0</v>
      </c>
      <c r="BI77" s="23">
        <v>0</v>
      </c>
      <c r="BJ77" s="23">
        <v>0</v>
      </c>
      <c r="BK77" s="23">
        <v>0</v>
      </c>
      <c r="BL77" s="23">
        <v>0</v>
      </c>
      <c r="BM77" s="23">
        <f t="shared" si="225"/>
        <v>2.1</v>
      </c>
      <c r="BN77" s="23">
        <v>0</v>
      </c>
      <c r="BO77" s="23">
        <v>0</v>
      </c>
      <c r="BP77" s="24">
        <f t="shared" si="248"/>
        <v>2.1</v>
      </c>
      <c r="BQ77" s="24">
        <f t="shared" si="249"/>
        <v>0</v>
      </c>
      <c r="BR77" s="23">
        <f t="shared" si="226"/>
        <v>2.1</v>
      </c>
      <c r="BS77" s="23">
        <v>0</v>
      </c>
      <c r="BT77" s="23">
        <v>0</v>
      </c>
      <c r="BU77" s="24">
        <f t="shared" si="250"/>
        <v>2.1</v>
      </c>
      <c r="BV77" s="24">
        <f t="shared" si="251"/>
        <v>0</v>
      </c>
      <c r="BW77" s="53" t="s">
        <v>178</v>
      </c>
    </row>
    <row r="78" spans="1:75" s="44" customFormat="1" x14ac:dyDescent="0.25">
      <c r="A78" s="4" t="s">
        <v>148</v>
      </c>
      <c r="B78" s="8" t="s">
        <v>142</v>
      </c>
      <c r="C78" s="43" t="s">
        <v>228</v>
      </c>
      <c r="D78" s="19" t="s">
        <v>182</v>
      </c>
      <c r="E78" s="17">
        <v>2024</v>
      </c>
      <c r="F78" s="17">
        <v>2024</v>
      </c>
      <c r="G78" s="19">
        <v>2024</v>
      </c>
      <c r="H78" s="19" t="s">
        <v>183</v>
      </c>
      <c r="I78" s="19" t="s">
        <v>183</v>
      </c>
      <c r="J78" s="19" t="s">
        <v>183</v>
      </c>
      <c r="K78" s="19" t="s">
        <v>183</v>
      </c>
      <c r="L78" s="19" t="s">
        <v>183</v>
      </c>
      <c r="M78" s="19" t="s">
        <v>183</v>
      </c>
      <c r="N78" s="19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3">
        <v>2.2000000000000002</v>
      </c>
      <c r="U78" s="23">
        <v>2.2000000000000002</v>
      </c>
      <c r="V78" s="23">
        <v>2.2000000000000002</v>
      </c>
      <c r="W78" s="23">
        <v>0</v>
      </c>
      <c r="X78" s="23">
        <v>2.2000000000000002</v>
      </c>
      <c r="Y78" s="23">
        <f t="shared" si="244"/>
        <v>0</v>
      </c>
      <c r="Z78" s="23">
        <v>0</v>
      </c>
      <c r="AA78" s="23">
        <v>0</v>
      </c>
      <c r="AB78" s="23">
        <v>0</v>
      </c>
      <c r="AC78" s="23">
        <v>0</v>
      </c>
      <c r="AD78" s="23">
        <f t="shared" si="245"/>
        <v>0</v>
      </c>
      <c r="AE78" s="23">
        <v>0</v>
      </c>
      <c r="AF78" s="23">
        <v>0</v>
      </c>
      <c r="AG78" s="23">
        <v>0</v>
      </c>
      <c r="AH78" s="23">
        <v>0</v>
      </c>
      <c r="AI78" s="23">
        <f t="shared" si="197"/>
        <v>0</v>
      </c>
      <c r="AJ78" s="23">
        <v>0</v>
      </c>
      <c r="AK78" s="23">
        <v>0</v>
      </c>
      <c r="AL78" s="24">
        <v>0</v>
      </c>
      <c r="AM78" s="23">
        <v>0</v>
      </c>
      <c r="AN78" s="23">
        <f t="shared" si="236"/>
        <v>0</v>
      </c>
      <c r="AO78" s="23">
        <v>0</v>
      </c>
      <c r="AP78" s="23">
        <v>0</v>
      </c>
      <c r="AQ78" s="23">
        <v>0</v>
      </c>
      <c r="AR78" s="23">
        <v>0</v>
      </c>
      <c r="AS78" s="23">
        <f t="shared" si="246"/>
        <v>0</v>
      </c>
      <c r="AT78" s="23">
        <v>0</v>
      </c>
      <c r="AU78" s="23">
        <v>0</v>
      </c>
      <c r="AV78" s="24">
        <v>0</v>
      </c>
      <c r="AW78" s="23">
        <v>0</v>
      </c>
      <c r="AX78" s="23">
        <f t="shared" si="238"/>
        <v>0</v>
      </c>
      <c r="AY78" s="23">
        <v>0</v>
      </c>
      <c r="AZ78" s="23">
        <v>0</v>
      </c>
      <c r="BA78" s="23">
        <v>0</v>
      </c>
      <c r="BB78" s="23">
        <v>0</v>
      </c>
      <c r="BC78" s="23">
        <f t="shared" si="242"/>
        <v>2.2000000000000002</v>
      </c>
      <c r="BD78" s="23">
        <v>0</v>
      </c>
      <c r="BE78" s="23">
        <v>0</v>
      </c>
      <c r="BF78" s="24">
        <v>2.2000000000000002</v>
      </c>
      <c r="BG78" s="23">
        <v>0</v>
      </c>
      <c r="BH78" s="23">
        <f t="shared" si="247"/>
        <v>2.2000000000000002</v>
      </c>
      <c r="BI78" s="23">
        <v>0</v>
      </c>
      <c r="BJ78" s="23">
        <v>0</v>
      </c>
      <c r="BK78" s="23">
        <v>2.2000000000000002</v>
      </c>
      <c r="BL78" s="23">
        <v>0</v>
      </c>
      <c r="BM78" s="23">
        <f t="shared" si="225"/>
        <v>2.2000000000000002</v>
      </c>
      <c r="BN78" s="23">
        <v>0</v>
      </c>
      <c r="BO78" s="23">
        <v>0</v>
      </c>
      <c r="BP78" s="24">
        <f t="shared" si="248"/>
        <v>2.2000000000000002</v>
      </c>
      <c r="BQ78" s="24">
        <f t="shared" si="249"/>
        <v>0</v>
      </c>
      <c r="BR78" s="23">
        <f t="shared" si="226"/>
        <v>2.2000000000000002</v>
      </c>
      <c r="BS78" s="23">
        <v>0</v>
      </c>
      <c r="BT78" s="23">
        <v>0</v>
      </c>
      <c r="BU78" s="24">
        <f t="shared" si="250"/>
        <v>2.2000000000000002</v>
      </c>
      <c r="BV78" s="24">
        <f t="shared" si="251"/>
        <v>0</v>
      </c>
      <c r="BW78" s="53"/>
    </row>
    <row r="79" spans="1:75" s="44" customFormat="1" ht="47.25" x14ac:dyDescent="0.25">
      <c r="A79" s="4" t="s">
        <v>169</v>
      </c>
      <c r="B79" s="8" t="s">
        <v>144</v>
      </c>
      <c r="C79" s="43" t="s">
        <v>145</v>
      </c>
      <c r="D79" s="19" t="s">
        <v>182</v>
      </c>
      <c r="E79" s="17">
        <v>2018</v>
      </c>
      <c r="F79" s="17">
        <v>2024</v>
      </c>
      <c r="G79" s="19">
        <v>2024</v>
      </c>
      <c r="H79" s="19" t="s">
        <v>183</v>
      </c>
      <c r="I79" s="19" t="s">
        <v>183</v>
      </c>
      <c r="J79" s="19" t="s">
        <v>183</v>
      </c>
      <c r="K79" s="19" t="s">
        <v>183</v>
      </c>
      <c r="L79" s="19" t="s">
        <v>183</v>
      </c>
      <c r="M79" s="19" t="s">
        <v>183</v>
      </c>
      <c r="N79" s="19">
        <v>0</v>
      </c>
      <c r="O79" s="23">
        <v>3.98</v>
      </c>
      <c r="P79" s="23">
        <v>0</v>
      </c>
      <c r="Q79" s="23">
        <v>0</v>
      </c>
      <c r="R79" s="23">
        <v>0</v>
      </c>
      <c r="S79" s="23">
        <v>0</v>
      </c>
      <c r="T79" s="23">
        <v>24.53</v>
      </c>
      <c r="U79" s="23">
        <v>18.79</v>
      </c>
      <c r="V79" s="23">
        <v>5</v>
      </c>
      <c r="W79" s="23">
        <v>0</v>
      </c>
      <c r="X79" s="23">
        <v>3.4</v>
      </c>
      <c r="Y79" s="23">
        <f t="shared" si="244"/>
        <v>15.55</v>
      </c>
      <c r="Z79" s="23">
        <v>0</v>
      </c>
      <c r="AA79" s="23">
        <v>0</v>
      </c>
      <c r="AB79" s="23">
        <v>15.55</v>
      </c>
      <c r="AC79" s="23">
        <v>0</v>
      </c>
      <c r="AD79" s="23">
        <f t="shared" si="245"/>
        <v>11.41</v>
      </c>
      <c r="AE79" s="23">
        <v>0</v>
      </c>
      <c r="AF79" s="23">
        <v>0</v>
      </c>
      <c r="AG79" s="23">
        <v>11.41</v>
      </c>
      <c r="AH79" s="23">
        <v>0</v>
      </c>
      <c r="AI79" s="23">
        <f t="shared" si="197"/>
        <v>1.6</v>
      </c>
      <c r="AJ79" s="23">
        <v>0</v>
      </c>
      <c r="AK79" s="23">
        <v>0</v>
      </c>
      <c r="AL79" s="24">
        <v>1.6</v>
      </c>
      <c r="AM79" s="23">
        <v>0</v>
      </c>
      <c r="AN79" s="23">
        <f t="shared" si="236"/>
        <v>0</v>
      </c>
      <c r="AO79" s="23">
        <v>0</v>
      </c>
      <c r="AP79" s="23">
        <v>0</v>
      </c>
      <c r="AQ79" s="23">
        <v>0</v>
      </c>
      <c r="AR79" s="23">
        <v>0</v>
      </c>
      <c r="AS79" s="23">
        <f t="shared" si="246"/>
        <v>1.67</v>
      </c>
      <c r="AT79" s="23">
        <v>0</v>
      </c>
      <c r="AU79" s="23">
        <v>0</v>
      </c>
      <c r="AV79" s="24">
        <v>1.67</v>
      </c>
      <c r="AW79" s="23">
        <v>0</v>
      </c>
      <c r="AX79" s="23">
        <f t="shared" si="238"/>
        <v>1.67</v>
      </c>
      <c r="AY79" s="23">
        <v>0</v>
      </c>
      <c r="AZ79" s="23">
        <v>0</v>
      </c>
      <c r="BA79" s="23">
        <v>1.67</v>
      </c>
      <c r="BB79" s="23">
        <v>0</v>
      </c>
      <c r="BC79" s="23">
        <f t="shared" si="242"/>
        <v>1.73</v>
      </c>
      <c r="BD79" s="23">
        <v>0</v>
      </c>
      <c r="BE79" s="23">
        <v>0</v>
      </c>
      <c r="BF79" s="24">
        <v>1.73</v>
      </c>
      <c r="BG79" s="23">
        <v>0</v>
      </c>
      <c r="BH79" s="23">
        <f t="shared" si="247"/>
        <v>1.73</v>
      </c>
      <c r="BI79" s="23">
        <v>0</v>
      </c>
      <c r="BJ79" s="23">
        <v>0</v>
      </c>
      <c r="BK79" s="23">
        <v>1.73</v>
      </c>
      <c r="BL79" s="23">
        <v>0</v>
      </c>
      <c r="BM79" s="23">
        <f t="shared" si="225"/>
        <v>5</v>
      </c>
      <c r="BN79" s="23">
        <v>0</v>
      </c>
      <c r="BO79" s="23">
        <v>0</v>
      </c>
      <c r="BP79" s="24">
        <f t="shared" si="248"/>
        <v>5</v>
      </c>
      <c r="BQ79" s="24">
        <f t="shared" si="249"/>
        <v>0</v>
      </c>
      <c r="BR79" s="23">
        <f t="shared" si="226"/>
        <v>3.4</v>
      </c>
      <c r="BS79" s="23">
        <v>0</v>
      </c>
      <c r="BT79" s="23">
        <v>0</v>
      </c>
      <c r="BU79" s="24">
        <f t="shared" si="250"/>
        <v>3.4</v>
      </c>
      <c r="BV79" s="24">
        <f t="shared" si="251"/>
        <v>0</v>
      </c>
      <c r="BW79" s="17" t="s">
        <v>178</v>
      </c>
    </row>
    <row r="80" spans="1:75" s="44" customFormat="1" ht="31.5" x14ac:dyDescent="0.25">
      <c r="A80" s="4" t="s">
        <v>170</v>
      </c>
      <c r="B80" s="8" t="s">
        <v>229</v>
      </c>
      <c r="C80" s="43" t="s">
        <v>230</v>
      </c>
      <c r="D80" s="19" t="s">
        <v>182</v>
      </c>
      <c r="E80" s="17">
        <v>2022</v>
      </c>
      <c r="F80" s="17" t="s">
        <v>178</v>
      </c>
      <c r="G80" s="19">
        <v>2022</v>
      </c>
      <c r="H80" s="19" t="s">
        <v>183</v>
      </c>
      <c r="I80" s="19" t="s">
        <v>183</v>
      </c>
      <c r="J80" s="19" t="s">
        <v>183</v>
      </c>
      <c r="K80" s="19" t="s">
        <v>183</v>
      </c>
      <c r="L80" s="19" t="s">
        <v>183</v>
      </c>
      <c r="M80" s="19" t="s">
        <v>183</v>
      </c>
      <c r="N80" s="19">
        <v>0</v>
      </c>
      <c r="O80" s="23">
        <v>0</v>
      </c>
      <c r="P80" s="23">
        <v>0</v>
      </c>
      <c r="Q80" s="23">
        <v>0</v>
      </c>
      <c r="R80" s="23">
        <v>0</v>
      </c>
      <c r="S80" s="23">
        <v>0</v>
      </c>
      <c r="T80" s="23">
        <v>0</v>
      </c>
      <c r="U80" s="23">
        <v>7.1</v>
      </c>
      <c r="V80" s="23">
        <v>0</v>
      </c>
      <c r="W80" s="23">
        <v>0</v>
      </c>
      <c r="X80" s="23">
        <v>7.1</v>
      </c>
      <c r="Y80" s="23">
        <f t="shared" si="244"/>
        <v>0</v>
      </c>
      <c r="Z80" s="23">
        <v>0</v>
      </c>
      <c r="AA80" s="23">
        <v>0</v>
      </c>
      <c r="AB80" s="23">
        <v>0</v>
      </c>
      <c r="AC80" s="23">
        <v>0</v>
      </c>
      <c r="AD80" s="23">
        <f t="shared" si="245"/>
        <v>0</v>
      </c>
      <c r="AE80" s="23">
        <v>0</v>
      </c>
      <c r="AF80" s="23">
        <v>0</v>
      </c>
      <c r="AG80" s="23">
        <v>0</v>
      </c>
      <c r="AH80" s="23">
        <v>0</v>
      </c>
      <c r="AI80" s="23">
        <f t="shared" si="197"/>
        <v>0</v>
      </c>
      <c r="AJ80" s="23">
        <v>0</v>
      </c>
      <c r="AK80" s="23">
        <v>0</v>
      </c>
      <c r="AL80" s="24">
        <v>0</v>
      </c>
      <c r="AM80" s="23">
        <v>0</v>
      </c>
      <c r="AN80" s="23">
        <f t="shared" si="236"/>
        <v>7.1</v>
      </c>
      <c r="AO80" s="23">
        <v>0</v>
      </c>
      <c r="AP80" s="23">
        <v>0</v>
      </c>
      <c r="AQ80" s="23">
        <v>7.1</v>
      </c>
      <c r="AR80" s="23">
        <v>0</v>
      </c>
      <c r="AS80" s="23">
        <f t="shared" si="246"/>
        <v>0</v>
      </c>
      <c r="AT80" s="23">
        <v>0</v>
      </c>
      <c r="AU80" s="23">
        <v>0</v>
      </c>
      <c r="AV80" s="24">
        <v>0</v>
      </c>
      <c r="AW80" s="23">
        <v>0</v>
      </c>
      <c r="AX80" s="23">
        <f t="shared" si="238"/>
        <v>0</v>
      </c>
      <c r="AY80" s="23">
        <v>0</v>
      </c>
      <c r="AZ80" s="23">
        <v>0</v>
      </c>
      <c r="BA80" s="23">
        <v>0</v>
      </c>
      <c r="BB80" s="23">
        <v>0</v>
      </c>
      <c r="BC80" s="23">
        <f t="shared" si="242"/>
        <v>0</v>
      </c>
      <c r="BD80" s="23">
        <v>0</v>
      </c>
      <c r="BE80" s="23">
        <v>0</v>
      </c>
      <c r="BF80" s="24">
        <v>0</v>
      </c>
      <c r="BG80" s="23">
        <v>0</v>
      </c>
      <c r="BH80" s="23">
        <f t="shared" si="247"/>
        <v>0</v>
      </c>
      <c r="BI80" s="23">
        <v>0</v>
      </c>
      <c r="BJ80" s="23">
        <v>0</v>
      </c>
      <c r="BK80" s="23">
        <v>0</v>
      </c>
      <c r="BL80" s="23">
        <v>0</v>
      </c>
      <c r="BM80" s="23">
        <f t="shared" si="225"/>
        <v>0</v>
      </c>
      <c r="BN80" s="23">
        <v>0</v>
      </c>
      <c r="BO80" s="23">
        <v>0</v>
      </c>
      <c r="BP80" s="24">
        <f t="shared" si="248"/>
        <v>0</v>
      </c>
      <c r="BQ80" s="24">
        <f t="shared" si="249"/>
        <v>0</v>
      </c>
      <c r="BR80" s="23">
        <f t="shared" si="226"/>
        <v>7.1</v>
      </c>
      <c r="BS80" s="23">
        <v>0</v>
      </c>
      <c r="BT80" s="23">
        <v>0</v>
      </c>
      <c r="BU80" s="24">
        <f t="shared" si="250"/>
        <v>7.1</v>
      </c>
      <c r="BV80" s="24">
        <f t="shared" si="251"/>
        <v>0</v>
      </c>
      <c r="BW80" s="53" t="s">
        <v>178</v>
      </c>
    </row>
    <row r="81" spans="1:75" s="44" customFormat="1" ht="63" x14ac:dyDescent="0.25">
      <c r="A81" s="4" t="s">
        <v>171</v>
      </c>
      <c r="B81" s="8" t="s">
        <v>231</v>
      </c>
      <c r="C81" s="43" t="s">
        <v>232</v>
      </c>
      <c r="D81" s="19" t="s">
        <v>182</v>
      </c>
      <c r="E81" s="17">
        <v>2022</v>
      </c>
      <c r="F81" s="17" t="s">
        <v>178</v>
      </c>
      <c r="G81" s="19">
        <v>2022</v>
      </c>
      <c r="H81" s="19" t="s">
        <v>183</v>
      </c>
      <c r="I81" s="19" t="s">
        <v>183</v>
      </c>
      <c r="J81" s="19" t="s">
        <v>183</v>
      </c>
      <c r="K81" s="19" t="s">
        <v>183</v>
      </c>
      <c r="L81" s="19" t="s">
        <v>183</v>
      </c>
      <c r="M81" s="19" t="s">
        <v>183</v>
      </c>
      <c r="N81" s="19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0.33</v>
      </c>
      <c r="V81" s="23">
        <v>0</v>
      </c>
      <c r="W81" s="23">
        <v>0</v>
      </c>
      <c r="X81" s="23">
        <v>0.33</v>
      </c>
      <c r="Y81" s="23">
        <f t="shared" si="244"/>
        <v>0</v>
      </c>
      <c r="Z81" s="23">
        <v>0</v>
      </c>
      <c r="AA81" s="23">
        <v>0</v>
      </c>
      <c r="AB81" s="23">
        <v>0</v>
      </c>
      <c r="AC81" s="23">
        <v>0</v>
      </c>
      <c r="AD81" s="23">
        <f t="shared" si="245"/>
        <v>0</v>
      </c>
      <c r="AE81" s="23">
        <v>0</v>
      </c>
      <c r="AF81" s="23">
        <v>0</v>
      </c>
      <c r="AG81" s="23">
        <v>0</v>
      </c>
      <c r="AH81" s="23">
        <v>0</v>
      </c>
      <c r="AI81" s="23">
        <f t="shared" si="197"/>
        <v>0</v>
      </c>
      <c r="AJ81" s="23">
        <v>0</v>
      </c>
      <c r="AK81" s="23">
        <v>0</v>
      </c>
      <c r="AL81" s="24">
        <v>0</v>
      </c>
      <c r="AM81" s="23">
        <v>0</v>
      </c>
      <c r="AN81" s="23">
        <f t="shared" si="236"/>
        <v>0.33</v>
      </c>
      <c r="AO81" s="23">
        <v>0</v>
      </c>
      <c r="AP81" s="23">
        <v>0</v>
      </c>
      <c r="AQ81" s="23">
        <v>0.33</v>
      </c>
      <c r="AR81" s="23">
        <v>0</v>
      </c>
      <c r="AS81" s="23">
        <f t="shared" si="246"/>
        <v>0</v>
      </c>
      <c r="AT81" s="23">
        <v>0</v>
      </c>
      <c r="AU81" s="23">
        <v>0</v>
      </c>
      <c r="AV81" s="24">
        <v>0</v>
      </c>
      <c r="AW81" s="23">
        <v>0</v>
      </c>
      <c r="AX81" s="23">
        <f t="shared" si="238"/>
        <v>0</v>
      </c>
      <c r="AY81" s="23">
        <v>0</v>
      </c>
      <c r="AZ81" s="23">
        <v>0</v>
      </c>
      <c r="BA81" s="23">
        <v>0</v>
      </c>
      <c r="BB81" s="23">
        <v>0</v>
      </c>
      <c r="BC81" s="23">
        <f t="shared" si="242"/>
        <v>0</v>
      </c>
      <c r="BD81" s="23">
        <v>0</v>
      </c>
      <c r="BE81" s="23">
        <v>0</v>
      </c>
      <c r="BF81" s="24">
        <v>0</v>
      </c>
      <c r="BG81" s="23">
        <v>0</v>
      </c>
      <c r="BH81" s="23">
        <f t="shared" si="247"/>
        <v>0</v>
      </c>
      <c r="BI81" s="23">
        <v>0</v>
      </c>
      <c r="BJ81" s="23">
        <v>0</v>
      </c>
      <c r="BK81" s="23">
        <v>0</v>
      </c>
      <c r="BL81" s="23">
        <v>0</v>
      </c>
      <c r="BM81" s="23">
        <f t="shared" si="225"/>
        <v>0</v>
      </c>
      <c r="BN81" s="23">
        <v>0</v>
      </c>
      <c r="BO81" s="23">
        <v>0</v>
      </c>
      <c r="BP81" s="24">
        <f t="shared" si="248"/>
        <v>0</v>
      </c>
      <c r="BQ81" s="24">
        <f t="shared" si="249"/>
        <v>0</v>
      </c>
      <c r="BR81" s="23">
        <f t="shared" si="226"/>
        <v>0.33</v>
      </c>
      <c r="BS81" s="23">
        <v>0</v>
      </c>
      <c r="BT81" s="23">
        <v>0</v>
      </c>
      <c r="BU81" s="24">
        <f t="shared" si="250"/>
        <v>0.33</v>
      </c>
      <c r="BV81" s="24">
        <f t="shared" si="251"/>
        <v>0</v>
      </c>
      <c r="BW81" s="53"/>
    </row>
    <row r="82" spans="1:75" s="44" customFormat="1" ht="31.5" x14ac:dyDescent="0.25">
      <c r="A82" s="4" t="s">
        <v>172</v>
      </c>
      <c r="B82" s="8" t="s">
        <v>233</v>
      </c>
      <c r="C82" s="43" t="s">
        <v>234</v>
      </c>
      <c r="D82" s="19" t="s">
        <v>182</v>
      </c>
      <c r="E82" s="17">
        <v>2022</v>
      </c>
      <c r="F82" s="17" t="s">
        <v>178</v>
      </c>
      <c r="G82" s="19">
        <v>2022</v>
      </c>
      <c r="H82" s="19" t="s">
        <v>183</v>
      </c>
      <c r="I82" s="19" t="s">
        <v>183</v>
      </c>
      <c r="J82" s="19" t="s">
        <v>183</v>
      </c>
      <c r="K82" s="19" t="s">
        <v>183</v>
      </c>
      <c r="L82" s="19" t="s">
        <v>183</v>
      </c>
      <c r="M82" s="19" t="s">
        <v>183</v>
      </c>
      <c r="N82" s="19">
        <v>0</v>
      </c>
      <c r="O82" s="23">
        <v>0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0.7</v>
      </c>
      <c r="V82" s="23">
        <v>0</v>
      </c>
      <c r="W82" s="23">
        <v>0</v>
      </c>
      <c r="X82" s="23">
        <v>0.7</v>
      </c>
      <c r="Y82" s="23">
        <f t="shared" si="244"/>
        <v>0</v>
      </c>
      <c r="Z82" s="23">
        <v>0</v>
      </c>
      <c r="AA82" s="23">
        <v>0</v>
      </c>
      <c r="AB82" s="23">
        <v>0</v>
      </c>
      <c r="AC82" s="23">
        <v>0</v>
      </c>
      <c r="AD82" s="23">
        <f t="shared" si="245"/>
        <v>0</v>
      </c>
      <c r="AE82" s="23">
        <v>0</v>
      </c>
      <c r="AF82" s="23">
        <v>0</v>
      </c>
      <c r="AG82" s="23">
        <v>0</v>
      </c>
      <c r="AH82" s="23">
        <v>0</v>
      </c>
      <c r="AI82" s="23">
        <f t="shared" si="197"/>
        <v>0</v>
      </c>
      <c r="AJ82" s="23">
        <v>0</v>
      </c>
      <c r="AK82" s="23">
        <v>0</v>
      </c>
      <c r="AL82" s="24">
        <v>0</v>
      </c>
      <c r="AM82" s="23">
        <v>0</v>
      </c>
      <c r="AN82" s="23">
        <f t="shared" si="236"/>
        <v>0.7</v>
      </c>
      <c r="AO82" s="23">
        <v>0</v>
      </c>
      <c r="AP82" s="23">
        <v>0</v>
      </c>
      <c r="AQ82" s="23">
        <v>0.7</v>
      </c>
      <c r="AR82" s="23">
        <v>0</v>
      </c>
      <c r="AS82" s="23">
        <f t="shared" si="246"/>
        <v>0</v>
      </c>
      <c r="AT82" s="23">
        <v>0</v>
      </c>
      <c r="AU82" s="23">
        <v>0</v>
      </c>
      <c r="AV82" s="24">
        <v>0</v>
      </c>
      <c r="AW82" s="23">
        <v>0</v>
      </c>
      <c r="AX82" s="23">
        <f t="shared" si="238"/>
        <v>0</v>
      </c>
      <c r="AY82" s="23">
        <v>0</v>
      </c>
      <c r="AZ82" s="23">
        <v>0</v>
      </c>
      <c r="BA82" s="23">
        <v>0</v>
      </c>
      <c r="BB82" s="23">
        <v>0</v>
      </c>
      <c r="BC82" s="23">
        <f t="shared" si="242"/>
        <v>0</v>
      </c>
      <c r="BD82" s="23">
        <v>0</v>
      </c>
      <c r="BE82" s="23">
        <v>0</v>
      </c>
      <c r="BF82" s="24">
        <v>0</v>
      </c>
      <c r="BG82" s="23">
        <v>0</v>
      </c>
      <c r="BH82" s="23">
        <f t="shared" si="247"/>
        <v>0</v>
      </c>
      <c r="BI82" s="23">
        <v>0</v>
      </c>
      <c r="BJ82" s="23">
        <v>0</v>
      </c>
      <c r="BK82" s="23">
        <v>0</v>
      </c>
      <c r="BL82" s="23">
        <v>0</v>
      </c>
      <c r="BM82" s="23">
        <f t="shared" si="225"/>
        <v>0</v>
      </c>
      <c r="BN82" s="23">
        <v>0</v>
      </c>
      <c r="BO82" s="23">
        <v>0</v>
      </c>
      <c r="BP82" s="24">
        <f t="shared" si="248"/>
        <v>0</v>
      </c>
      <c r="BQ82" s="24">
        <f t="shared" si="249"/>
        <v>0</v>
      </c>
      <c r="BR82" s="23">
        <f t="shared" si="226"/>
        <v>0.7</v>
      </c>
      <c r="BS82" s="23">
        <v>0</v>
      </c>
      <c r="BT82" s="23">
        <v>0</v>
      </c>
      <c r="BU82" s="24">
        <f t="shared" si="250"/>
        <v>0.7</v>
      </c>
      <c r="BV82" s="24">
        <f t="shared" si="251"/>
        <v>0</v>
      </c>
      <c r="BW82" s="53" t="s">
        <v>178</v>
      </c>
    </row>
    <row r="83" spans="1:75" s="44" customFormat="1" x14ac:dyDescent="0.25">
      <c r="A83" s="4" t="s">
        <v>173</v>
      </c>
      <c r="B83" s="8" t="s">
        <v>235</v>
      </c>
      <c r="C83" s="43" t="s">
        <v>236</v>
      </c>
      <c r="D83" s="19" t="s">
        <v>182</v>
      </c>
      <c r="E83" s="17">
        <v>2022</v>
      </c>
      <c r="F83" s="17" t="s">
        <v>178</v>
      </c>
      <c r="G83" s="19">
        <v>2022</v>
      </c>
      <c r="H83" s="19" t="s">
        <v>183</v>
      </c>
      <c r="I83" s="19" t="s">
        <v>183</v>
      </c>
      <c r="J83" s="19" t="s">
        <v>183</v>
      </c>
      <c r="K83" s="19" t="s">
        <v>183</v>
      </c>
      <c r="L83" s="19" t="s">
        <v>183</v>
      </c>
      <c r="M83" s="19" t="s">
        <v>183</v>
      </c>
      <c r="N83" s="19">
        <v>0</v>
      </c>
      <c r="O83" s="23">
        <v>0</v>
      </c>
      <c r="P83" s="23">
        <v>0</v>
      </c>
      <c r="Q83" s="23">
        <v>0</v>
      </c>
      <c r="R83" s="23">
        <v>0</v>
      </c>
      <c r="S83" s="23">
        <v>0</v>
      </c>
      <c r="T83" s="23">
        <v>0</v>
      </c>
      <c r="U83" s="23">
        <v>2</v>
      </c>
      <c r="V83" s="23">
        <v>0</v>
      </c>
      <c r="W83" s="23">
        <v>0</v>
      </c>
      <c r="X83" s="23">
        <v>2</v>
      </c>
      <c r="Y83" s="23">
        <f t="shared" si="244"/>
        <v>0</v>
      </c>
      <c r="Z83" s="23">
        <v>0</v>
      </c>
      <c r="AA83" s="23">
        <v>0</v>
      </c>
      <c r="AB83" s="23">
        <v>0</v>
      </c>
      <c r="AC83" s="23">
        <v>0</v>
      </c>
      <c r="AD83" s="23">
        <f t="shared" si="245"/>
        <v>0</v>
      </c>
      <c r="AE83" s="23">
        <v>0</v>
      </c>
      <c r="AF83" s="23">
        <v>0</v>
      </c>
      <c r="AG83" s="23">
        <v>0</v>
      </c>
      <c r="AH83" s="23">
        <v>0</v>
      </c>
      <c r="AI83" s="23">
        <f t="shared" si="197"/>
        <v>0</v>
      </c>
      <c r="AJ83" s="23">
        <v>0</v>
      </c>
      <c r="AK83" s="23">
        <v>0</v>
      </c>
      <c r="AL83" s="24">
        <v>0</v>
      </c>
      <c r="AM83" s="23">
        <v>0</v>
      </c>
      <c r="AN83" s="23">
        <f t="shared" si="236"/>
        <v>2</v>
      </c>
      <c r="AO83" s="23">
        <v>0</v>
      </c>
      <c r="AP83" s="23">
        <v>0</v>
      </c>
      <c r="AQ83" s="23">
        <v>2</v>
      </c>
      <c r="AR83" s="23">
        <v>0</v>
      </c>
      <c r="AS83" s="23">
        <f t="shared" si="246"/>
        <v>0</v>
      </c>
      <c r="AT83" s="23">
        <v>0</v>
      </c>
      <c r="AU83" s="23">
        <v>0</v>
      </c>
      <c r="AV83" s="24">
        <v>0</v>
      </c>
      <c r="AW83" s="23">
        <v>0</v>
      </c>
      <c r="AX83" s="23">
        <f t="shared" si="238"/>
        <v>0</v>
      </c>
      <c r="AY83" s="23">
        <v>0</v>
      </c>
      <c r="AZ83" s="23">
        <v>0</v>
      </c>
      <c r="BA83" s="23">
        <v>0</v>
      </c>
      <c r="BB83" s="23">
        <v>0</v>
      </c>
      <c r="BC83" s="23">
        <f t="shared" si="242"/>
        <v>0</v>
      </c>
      <c r="BD83" s="23">
        <v>0</v>
      </c>
      <c r="BE83" s="23">
        <v>0</v>
      </c>
      <c r="BF83" s="24">
        <v>0</v>
      </c>
      <c r="BG83" s="23">
        <v>0</v>
      </c>
      <c r="BH83" s="23">
        <f t="shared" si="247"/>
        <v>0</v>
      </c>
      <c r="BI83" s="23">
        <v>0</v>
      </c>
      <c r="BJ83" s="23">
        <v>0</v>
      </c>
      <c r="BK83" s="23">
        <v>0</v>
      </c>
      <c r="BL83" s="23">
        <v>0</v>
      </c>
      <c r="BM83" s="23">
        <f t="shared" si="225"/>
        <v>0</v>
      </c>
      <c r="BN83" s="23">
        <v>0</v>
      </c>
      <c r="BO83" s="23">
        <v>0</v>
      </c>
      <c r="BP83" s="24">
        <f t="shared" si="248"/>
        <v>0</v>
      </c>
      <c r="BQ83" s="24">
        <f t="shared" si="249"/>
        <v>0</v>
      </c>
      <c r="BR83" s="23">
        <f t="shared" si="226"/>
        <v>2</v>
      </c>
      <c r="BS83" s="23">
        <v>0</v>
      </c>
      <c r="BT83" s="23">
        <v>0</v>
      </c>
      <c r="BU83" s="24">
        <f t="shared" si="250"/>
        <v>2</v>
      </c>
      <c r="BV83" s="24">
        <f t="shared" si="251"/>
        <v>0</v>
      </c>
      <c r="BW83" s="53" t="s">
        <v>178</v>
      </c>
    </row>
    <row r="84" spans="1:75" s="44" customFormat="1" x14ac:dyDescent="0.25">
      <c r="A84" s="4" t="s">
        <v>174</v>
      </c>
      <c r="B84" s="8" t="s">
        <v>147</v>
      </c>
      <c r="C84" s="7" t="s">
        <v>183</v>
      </c>
      <c r="D84" s="19" t="s">
        <v>183</v>
      </c>
      <c r="E84" s="19" t="s">
        <v>183</v>
      </c>
      <c r="F84" s="19" t="s">
        <v>183</v>
      </c>
      <c r="G84" s="19" t="s">
        <v>183</v>
      </c>
      <c r="H84" s="19" t="s">
        <v>183</v>
      </c>
      <c r="I84" s="19" t="s">
        <v>183</v>
      </c>
      <c r="J84" s="19" t="s">
        <v>183</v>
      </c>
      <c r="K84" s="19" t="s">
        <v>183</v>
      </c>
      <c r="L84" s="19" t="s">
        <v>183</v>
      </c>
      <c r="M84" s="19" t="s">
        <v>183</v>
      </c>
      <c r="N84" s="19" t="s">
        <v>183</v>
      </c>
      <c r="O84" s="23">
        <v>230.35</v>
      </c>
      <c r="P84" s="23">
        <v>0</v>
      </c>
      <c r="Q84" s="23">
        <v>0</v>
      </c>
      <c r="R84" s="23">
        <v>0</v>
      </c>
      <c r="S84" s="23">
        <v>0</v>
      </c>
      <c r="T84" s="23">
        <v>1058.1300000000001</v>
      </c>
      <c r="U84" s="23">
        <v>1031.46</v>
      </c>
      <c r="V84" s="23">
        <v>772.8</v>
      </c>
      <c r="W84" s="23">
        <v>0</v>
      </c>
      <c r="X84" s="23">
        <v>746.13</v>
      </c>
      <c r="Y84" s="23">
        <f t="shared" si="244"/>
        <v>54.98</v>
      </c>
      <c r="Z84" s="23">
        <v>0</v>
      </c>
      <c r="AA84" s="23">
        <v>0</v>
      </c>
      <c r="AB84" s="23">
        <v>54.98</v>
      </c>
      <c r="AC84" s="23">
        <v>0</v>
      </c>
      <c r="AD84" s="23">
        <f t="shared" si="245"/>
        <v>54.98</v>
      </c>
      <c r="AE84" s="23">
        <v>0</v>
      </c>
      <c r="AF84" s="23">
        <v>0</v>
      </c>
      <c r="AG84" s="23">
        <v>54.98</v>
      </c>
      <c r="AH84" s="23">
        <v>0</v>
      </c>
      <c r="AI84" s="23">
        <f t="shared" si="197"/>
        <v>257.60000000000002</v>
      </c>
      <c r="AJ84" s="23">
        <v>0</v>
      </c>
      <c r="AK84" s="23">
        <v>0</v>
      </c>
      <c r="AL84" s="24">
        <v>257.60000000000002</v>
      </c>
      <c r="AM84" s="23">
        <v>0</v>
      </c>
      <c r="AN84" s="23">
        <f t="shared" si="236"/>
        <v>248.71</v>
      </c>
      <c r="AO84" s="23">
        <v>0</v>
      </c>
      <c r="AP84" s="23">
        <v>0</v>
      </c>
      <c r="AQ84" s="23">
        <v>248.71</v>
      </c>
      <c r="AR84" s="23">
        <v>0</v>
      </c>
      <c r="AS84" s="23">
        <f t="shared" si="246"/>
        <v>257.60000000000002</v>
      </c>
      <c r="AT84" s="23">
        <v>0</v>
      </c>
      <c r="AU84" s="23">
        <v>0</v>
      </c>
      <c r="AV84" s="23">
        <v>257.60000000000002</v>
      </c>
      <c r="AW84" s="23">
        <v>0</v>
      </c>
      <c r="AX84" s="23">
        <f t="shared" si="238"/>
        <v>248.71</v>
      </c>
      <c r="AY84" s="23">
        <v>0</v>
      </c>
      <c r="AZ84" s="23">
        <v>0</v>
      </c>
      <c r="BA84" s="23">
        <v>248.71</v>
      </c>
      <c r="BB84" s="23">
        <v>0</v>
      </c>
      <c r="BC84" s="23">
        <f t="shared" si="242"/>
        <v>257.60000000000002</v>
      </c>
      <c r="BD84" s="23">
        <v>0</v>
      </c>
      <c r="BE84" s="23">
        <v>0</v>
      </c>
      <c r="BF84" s="23">
        <v>257.60000000000002</v>
      </c>
      <c r="BG84" s="23">
        <v>0</v>
      </c>
      <c r="BH84" s="23">
        <f t="shared" si="247"/>
        <v>248.71</v>
      </c>
      <c r="BI84" s="23">
        <v>0</v>
      </c>
      <c r="BJ84" s="23">
        <v>0</v>
      </c>
      <c r="BK84" s="23">
        <v>248.71</v>
      </c>
      <c r="BL84" s="23">
        <v>0</v>
      </c>
      <c r="BM84" s="23">
        <f t="shared" si="225"/>
        <v>772.80000000000007</v>
      </c>
      <c r="BN84" s="23">
        <v>0</v>
      </c>
      <c r="BO84" s="23">
        <v>0</v>
      </c>
      <c r="BP84" s="24">
        <f t="shared" si="248"/>
        <v>772.80000000000007</v>
      </c>
      <c r="BQ84" s="24">
        <f t="shared" si="249"/>
        <v>0</v>
      </c>
      <c r="BR84" s="23">
        <f t="shared" si="226"/>
        <v>746.13</v>
      </c>
      <c r="BS84" s="23">
        <v>0</v>
      </c>
      <c r="BT84" s="23">
        <v>0</v>
      </c>
      <c r="BU84" s="24">
        <f t="shared" si="250"/>
        <v>746.13</v>
      </c>
      <c r="BV84" s="24">
        <f t="shared" si="251"/>
        <v>0</v>
      </c>
      <c r="BW84" s="18" t="s">
        <v>178</v>
      </c>
    </row>
    <row r="85" spans="1:75" s="44" customFormat="1" x14ac:dyDescent="0.25">
      <c r="A85" s="46"/>
      <c r="B85" s="47"/>
      <c r="C85" s="48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1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1"/>
      <c r="BR85" s="50"/>
      <c r="BS85" s="50"/>
      <c r="BT85" s="50"/>
      <c r="BU85" s="51"/>
      <c r="BV85" s="51"/>
      <c r="BW85" s="52"/>
    </row>
    <row r="86" spans="1:75" s="44" customFormat="1" x14ac:dyDescent="0.25">
      <c r="A86" s="46"/>
      <c r="B86" s="47"/>
      <c r="C86" s="48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1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1"/>
      <c r="BR86" s="50"/>
      <c r="BS86" s="50"/>
      <c r="BT86" s="50"/>
      <c r="BU86" s="51"/>
      <c r="BV86" s="51"/>
      <c r="BW86" s="52"/>
    </row>
  </sheetData>
  <mergeCells count="38">
    <mergeCell ref="A9:BW9"/>
    <mergeCell ref="A5:X5"/>
    <mergeCell ref="A7:X7"/>
    <mergeCell ref="A8:X8"/>
    <mergeCell ref="P14:S14"/>
    <mergeCell ref="T14:U15"/>
    <mergeCell ref="A11:BW11"/>
    <mergeCell ref="A12:BW12"/>
    <mergeCell ref="BM15:BQ15"/>
    <mergeCell ref="R15:S15"/>
    <mergeCell ref="N14:N16"/>
    <mergeCell ref="O14:O16"/>
    <mergeCell ref="BH15:BL15"/>
    <mergeCell ref="V14:X15"/>
    <mergeCell ref="BW14:BW16"/>
    <mergeCell ref="AI15:AM15"/>
    <mergeCell ref="AN15:AR15"/>
    <mergeCell ref="AS15:AW15"/>
    <mergeCell ref="BR15:BV15"/>
    <mergeCell ref="AI14:BV14"/>
    <mergeCell ref="AX15:BB15"/>
    <mergeCell ref="BC15:BG15"/>
    <mergeCell ref="A4:BW4"/>
    <mergeCell ref="A6:BW6"/>
    <mergeCell ref="A10:X10"/>
    <mergeCell ref="A14:A16"/>
    <mergeCell ref="B14:B16"/>
    <mergeCell ref="C14:C16"/>
    <mergeCell ref="D14:D16"/>
    <mergeCell ref="E14:E16"/>
    <mergeCell ref="F14:G15"/>
    <mergeCell ref="H14:M14"/>
    <mergeCell ref="H15:J15"/>
    <mergeCell ref="K15:M15"/>
    <mergeCell ref="P15:Q15"/>
    <mergeCell ref="Y14:AH14"/>
    <mergeCell ref="Y15:AC15"/>
    <mergeCell ref="AD15:AH15"/>
  </mergeCells>
  <printOptions horizontalCentered="1"/>
  <pageMargins left="0" right="0" top="0" bottom="0" header="0.31496062992125984" footer="0.31496062992125984"/>
  <pageSetup paperSize="9" scale="55" fitToWidth="2" fitToHeight="10" orientation="landscape" r:id="rId1"/>
  <headerFooter differentFirst="1">
    <oddHeader>&amp;C&amp;P</oddHeader>
  </headerFooter>
  <colBreaks count="1" manualBreakCount="1">
    <brk id="2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Карманов Дмитрий Викторович</dc:creator>
  <cp:lastModifiedBy>Воробьева Юлия Викторовна</cp:lastModifiedBy>
  <cp:lastPrinted>2020-02-25T10:08:35Z</cp:lastPrinted>
  <dcterms:created xsi:type="dcterms:W3CDTF">2017-02-22T03:09:48Z</dcterms:created>
  <dcterms:modified xsi:type="dcterms:W3CDTF">2022-03-25T03:22:28Z</dcterms:modified>
</cp:coreProperties>
</file>