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Заявление_05.04\1 Формы ИПР\"/>
    </mc:Choice>
  </mc:AlternateContent>
  <bookViews>
    <workbookView xWindow="0" yWindow="0" windowWidth="28800" windowHeight="11535"/>
  </bookViews>
  <sheets>
    <sheet name="2023" sheetId="1" r:id="rId1"/>
  </sheets>
  <definedNames>
    <definedName name="_xlnm._FilterDatabase" localSheetId="0" hidden="1">'2023'!#REF!</definedName>
    <definedName name="_xlnm.Print_Area" localSheetId="0">'2023'!$A$1:$AL$64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6" i="1" l="1"/>
  <c r="AE56" i="1"/>
  <c r="AD56" i="1"/>
  <c r="AC56" i="1"/>
  <c r="AB56" i="1"/>
  <c r="AA56" i="1"/>
  <c r="Z56" i="1"/>
  <c r="AL58" i="1"/>
  <c r="AK58" i="1"/>
  <c r="AJ58" i="1"/>
  <c r="AI58" i="1"/>
  <c r="AH58" i="1"/>
  <c r="AG58" i="1"/>
  <c r="AL39" i="1"/>
  <c r="AK39" i="1"/>
  <c r="AJ39" i="1"/>
  <c r="AI39" i="1"/>
  <c r="AH39" i="1"/>
  <c r="AG39" i="1"/>
  <c r="AF39" i="1"/>
  <c r="AG37" i="1" l="1"/>
  <c r="AF60" i="1"/>
  <c r="AE60" i="1"/>
  <c r="AE26" i="1" s="1"/>
  <c r="AD60" i="1"/>
  <c r="AD26" i="1" s="1"/>
  <c r="AC60" i="1"/>
  <c r="AC26" i="1" s="1"/>
  <c r="AB60" i="1"/>
  <c r="AB26" i="1" s="1"/>
  <c r="AA60" i="1"/>
  <c r="AA26" i="1" s="1"/>
  <c r="Y60" i="1"/>
  <c r="Z60" i="1"/>
  <c r="Z26" i="1" s="1"/>
  <c r="AE46" i="1"/>
  <c r="AE45" i="1" s="1"/>
  <c r="AL45" i="1" s="1"/>
  <c r="AD46" i="1"/>
  <c r="AD45" i="1" s="1"/>
  <c r="AK45" i="1" s="1"/>
  <c r="AC46" i="1"/>
  <c r="AC45" i="1" s="1"/>
  <c r="AJ45" i="1" s="1"/>
  <c r="AB46" i="1"/>
  <c r="AB45" i="1" s="1"/>
  <c r="AI45" i="1" s="1"/>
  <c r="AA46" i="1"/>
  <c r="Y46" i="1"/>
  <c r="Z47" i="1"/>
  <c r="Z46" i="1" s="1"/>
  <c r="Z45" i="1" s="1"/>
  <c r="AG45" i="1" s="1"/>
  <c r="AE36" i="1"/>
  <c r="AE34" i="1" s="1"/>
  <c r="AD36" i="1"/>
  <c r="AC36" i="1"/>
  <c r="AC34" i="1" s="1"/>
  <c r="AB36" i="1"/>
  <c r="AB34" i="1" s="1"/>
  <c r="AA36" i="1"/>
  <c r="AA34" i="1" s="1"/>
  <c r="Y36" i="1"/>
  <c r="Z36" i="1"/>
  <c r="Z34" i="1" s="1"/>
  <c r="AL28" i="1"/>
  <c r="AL21" i="1" s="1"/>
  <c r="AI28" i="1"/>
  <c r="AI21" i="1" s="1"/>
  <c r="AH28" i="1"/>
  <c r="AH21" i="1" s="1"/>
  <c r="AE28" i="1"/>
  <c r="AE21" i="1" s="1"/>
  <c r="AD28" i="1"/>
  <c r="AD21" i="1" s="1"/>
  <c r="AC28" i="1"/>
  <c r="AB28" i="1"/>
  <c r="AB21" i="1" s="1"/>
  <c r="AA28" i="1"/>
  <c r="AA21" i="1" s="1"/>
  <c r="Z28" i="1"/>
  <c r="Z21" i="1" s="1"/>
  <c r="Y28" i="1"/>
  <c r="AK28" i="1"/>
  <c r="AK21" i="1" s="1"/>
  <c r="AJ28" i="1"/>
  <c r="AJ21" i="1" s="1"/>
  <c r="AG28" i="1"/>
  <c r="AG21" i="1" s="1"/>
  <c r="AF28" i="1"/>
  <c r="AF21" i="1" s="1"/>
  <c r="AA45" i="1"/>
  <c r="AH45" i="1" s="1"/>
  <c r="AE42" i="1"/>
  <c r="AL42" i="1" s="1"/>
  <c r="AE41" i="1"/>
  <c r="AL41" i="1" s="1"/>
  <c r="AD42" i="1"/>
  <c r="AD41" i="1" s="1"/>
  <c r="AK41" i="1" s="1"/>
  <c r="AC42" i="1"/>
  <c r="AJ42" i="1" s="1"/>
  <c r="AC41" i="1"/>
  <c r="AJ41" i="1" s="1"/>
  <c r="AB42" i="1"/>
  <c r="AB41" i="1" s="1"/>
  <c r="AI41" i="1" s="1"/>
  <c r="AA42" i="1"/>
  <c r="AA41" i="1" s="1"/>
  <c r="AH41" i="1" s="1"/>
  <c r="AD34" i="1"/>
  <c r="AE25" i="1"/>
  <c r="AD25" i="1"/>
  <c r="AC25" i="1"/>
  <c r="AB25" i="1"/>
  <c r="AA25" i="1"/>
  <c r="AE24" i="1"/>
  <c r="AD24" i="1"/>
  <c r="AC24" i="1"/>
  <c r="AB24" i="1"/>
  <c r="AA24" i="1"/>
  <c r="AE23" i="1"/>
  <c r="AD23" i="1"/>
  <c r="AC23" i="1"/>
  <c r="AB23" i="1"/>
  <c r="AA23" i="1"/>
  <c r="AC21" i="1"/>
  <c r="Z24" i="1"/>
  <c r="AE53" i="1"/>
  <c r="AE51" i="1" s="1"/>
  <c r="AD53" i="1"/>
  <c r="AD51" i="1" s="1"/>
  <c r="AK51" i="1" s="1"/>
  <c r="AC53" i="1"/>
  <c r="AC51" i="1" s="1"/>
  <c r="AB53" i="1"/>
  <c r="AB51" i="1" s="1"/>
  <c r="AI51" i="1" s="1"/>
  <c r="AA53" i="1"/>
  <c r="AA51" i="1" s="1"/>
  <c r="Z53" i="1"/>
  <c r="AG53" i="1" s="1"/>
  <c r="Z42" i="1"/>
  <c r="Z41" i="1" s="1"/>
  <c r="AG41" i="1" s="1"/>
  <c r="AF40" i="1"/>
  <c r="AG40" i="1"/>
  <c r="AH40" i="1"/>
  <c r="AI40" i="1"/>
  <c r="AJ40" i="1"/>
  <c r="AK40" i="1"/>
  <c r="AL40" i="1"/>
  <c r="AL64" i="1"/>
  <c r="AK64" i="1"/>
  <c r="AJ64" i="1"/>
  <c r="AI64" i="1"/>
  <c r="AH64" i="1"/>
  <c r="AG64" i="1"/>
  <c r="AL63" i="1"/>
  <c r="AK63" i="1"/>
  <c r="AJ63" i="1"/>
  <c r="AI63" i="1"/>
  <c r="AH63" i="1"/>
  <c r="AG63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59" i="1"/>
  <c r="AK59" i="1"/>
  <c r="AJ59" i="1"/>
  <c r="AI59" i="1"/>
  <c r="AH59" i="1"/>
  <c r="AG59" i="1"/>
  <c r="AL57" i="1"/>
  <c r="AL56" i="1" s="1"/>
  <c r="AL24" i="1" s="1"/>
  <c r="AK57" i="1"/>
  <c r="AK56" i="1" s="1"/>
  <c r="AK24" i="1" s="1"/>
  <c r="AJ57" i="1"/>
  <c r="AJ56" i="1" s="1"/>
  <c r="AJ24" i="1" s="1"/>
  <c r="AI57" i="1"/>
  <c r="AI56" i="1" s="1"/>
  <c r="AI24" i="1" s="1"/>
  <c r="AH57" i="1"/>
  <c r="AH56" i="1" s="1"/>
  <c r="AH24" i="1" s="1"/>
  <c r="AG57" i="1"/>
  <c r="AG56" i="1" s="1"/>
  <c r="AL55" i="1"/>
  <c r="AK55" i="1"/>
  <c r="AJ55" i="1"/>
  <c r="AI55" i="1"/>
  <c r="AH55" i="1"/>
  <c r="AG55" i="1"/>
  <c r="AL54" i="1"/>
  <c r="AL53" i="1" s="1"/>
  <c r="AK54" i="1"/>
  <c r="AK53" i="1" s="1"/>
  <c r="AJ54" i="1"/>
  <c r="AJ53" i="1" s="1"/>
  <c r="AI54" i="1"/>
  <c r="AI53" i="1" s="1"/>
  <c r="AH54" i="1"/>
  <c r="AH53" i="1" s="1"/>
  <c r="AG54" i="1"/>
  <c r="AF54" i="1"/>
  <c r="AF53" i="1"/>
  <c r="AL52" i="1"/>
  <c r="AK52" i="1"/>
  <c r="AJ52" i="1"/>
  <c r="AI52" i="1"/>
  <c r="AH52" i="1"/>
  <c r="AF52" i="1"/>
  <c r="AG52" i="1"/>
  <c r="AL50" i="1"/>
  <c r="AK50" i="1"/>
  <c r="AJ50" i="1"/>
  <c r="AI50" i="1"/>
  <c r="AH50" i="1"/>
  <c r="AG50" i="1"/>
  <c r="AF50" i="1"/>
  <c r="AL49" i="1"/>
  <c r="AK49" i="1"/>
  <c r="AJ49" i="1"/>
  <c r="AI49" i="1"/>
  <c r="AH49" i="1"/>
  <c r="AG49" i="1"/>
  <c r="AF49" i="1"/>
  <c r="AL48" i="1"/>
  <c r="AK48" i="1"/>
  <c r="AJ48" i="1"/>
  <c r="AI48" i="1"/>
  <c r="AH48" i="1"/>
  <c r="AG48" i="1"/>
  <c r="AF48" i="1"/>
  <c r="AL47" i="1"/>
  <c r="AL46" i="1" s="1"/>
  <c r="AK47" i="1"/>
  <c r="AK46" i="1" s="1"/>
  <c r="AJ47" i="1"/>
  <c r="AJ46" i="1" s="1"/>
  <c r="AI47" i="1"/>
  <c r="AI46" i="1" s="1"/>
  <c r="AH47" i="1"/>
  <c r="AH46" i="1" s="1"/>
  <c r="AF47" i="1"/>
  <c r="AF46" i="1" s="1"/>
  <c r="AF45" i="1"/>
  <c r="AL44" i="1"/>
  <c r="AK44" i="1"/>
  <c r="AJ44" i="1"/>
  <c r="AI44" i="1"/>
  <c r="AH44" i="1"/>
  <c r="AG44" i="1"/>
  <c r="AF44" i="1"/>
  <c r="AL43" i="1"/>
  <c r="AK43" i="1"/>
  <c r="AJ43" i="1"/>
  <c r="AI43" i="1"/>
  <c r="AH43" i="1"/>
  <c r="AG43" i="1"/>
  <c r="AF43" i="1"/>
  <c r="AK42" i="1"/>
  <c r="AI42" i="1"/>
  <c r="AH42" i="1"/>
  <c r="AF42" i="1"/>
  <c r="AF41" i="1"/>
  <c r="AL38" i="1"/>
  <c r="AL36" i="1" s="1"/>
  <c r="AL34" i="1" s="1"/>
  <c r="AK38" i="1"/>
  <c r="AJ38" i="1"/>
  <c r="AI38" i="1"/>
  <c r="AH38" i="1"/>
  <c r="AG38" i="1"/>
  <c r="AF38" i="1"/>
  <c r="AL37" i="1"/>
  <c r="AF37" i="1"/>
  <c r="AF26" i="1"/>
  <c r="Z25" i="1"/>
  <c r="AF24" i="1"/>
  <c r="AF22" i="1"/>
  <c r="Z23" i="1"/>
  <c r="AL60" i="1" l="1"/>
  <c r="AL26" i="1" s="1"/>
  <c r="AK60" i="1"/>
  <c r="AK26" i="1" s="1"/>
  <c r="AG51" i="1"/>
  <c r="AG42" i="1"/>
  <c r="AA33" i="1"/>
  <c r="AF20" i="1"/>
  <c r="AK36" i="1"/>
  <c r="AK34" i="1" s="1"/>
  <c r="AF51" i="1"/>
  <c r="AG24" i="1"/>
  <c r="AH36" i="1"/>
  <c r="AH34" i="1" s="1"/>
  <c r="AJ36" i="1"/>
  <c r="AJ34" i="1" s="1"/>
  <c r="Z51" i="1"/>
  <c r="Z33" i="1" s="1"/>
  <c r="Z22" i="1" s="1"/>
  <c r="Z20" i="1" s="1"/>
  <c r="AI60" i="1"/>
  <c r="AI26" i="1" s="1"/>
  <c r="AG60" i="1"/>
  <c r="AG26" i="1" s="1"/>
  <c r="AH60" i="1"/>
  <c r="AH26" i="1" s="1"/>
  <c r="AJ60" i="1"/>
  <c r="AJ26" i="1" s="1"/>
  <c r="AG36" i="1"/>
  <c r="AG34" i="1" s="1"/>
  <c r="AB33" i="1"/>
  <c r="AB22" i="1" s="1"/>
  <c r="AB20" i="1" s="1"/>
  <c r="AF33" i="1"/>
  <c r="AF27" i="1" s="1"/>
  <c r="AF36" i="1"/>
  <c r="AG47" i="1"/>
  <c r="AG46" i="1" s="1"/>
  <c r="AK33" i="1"/>
  <c r="AK22" i="1" s="1"/>
  <c r="AK20" i="1" s="1"/>
  <c r="AI36" i="1"/>
  <c r="AI34" i="1" s="1"/>
  <c r="AI33" i="1" s="1"/>
  <c r="AC33" i="1"/>
  <c r="AJ51" i="1"/>
  <c r="AH51" i="1"/>
  <c r="AD33" i="1"/>
  <c r="AD22" i="1" s="1"/>
  <c r="AD20" i="1" s="1"/>
  <c r="AL51" i="1"/>
  <c r="AL33" i="1" s="1"/>
  <c r="AE33" i="1"/>
  <c r="AB27" i="1"/>
  <c r="AG33" i="1" l="1"/>
  <c r="AG22" i="1" s="1"/>
  <c r="AJ33" i="1"/>
  <c r="AJ22" i="1" s="1"/>
  <c r="AJ20" i="1" s="1"/>
  <c r="AI27" i="1"/>
  <c r="AH33" i="1"/>
  <c r="AH22" i="1" s="1"/>
  <c r="AH20" i="1" s="1"/>
  <c r="AG20" i="1"/>
  <c r="AK27" i="1"/>
  <c r="AI22" i="1"/>
  <c r="AI20" i="1" s="1"/>
  <c r="Z27" i="1"/>
  <c r="AL22" i="1"/>
  <c r="AL20" i="1" s="1"/>
  <c r="AL27" i="1"/>
  <c r="AG27" i="1"/>
  <c r="AD27" i="1"/>
  <c r="AE22" i="1"/>
  <c r="AE20" i="1" s="1"/>
  <c r="AE27" i="1"/>
  <c r="AA22" i="1"/>
  <c r="AA20" i="1" s="1"/>
  <c r="AA27" i="1"/>
  <c r="AC27" i="1"/>
  <c r="AC22" i="1"/>
  <c r="AC20" i="1" s="1"/>
  <c r="AJ27" i="1" l="1"/>
  <c r="AH27" i="1"/>
</calcChain>
</file>

<file path=xl/sharedStrings.xml><?xml version="1.0" encoding="utf-8"?>
<sst xmlns="http://schemas.openxmlformats.org/spreadsheetml/2006/main" count="226" uniqueCount="158">
  <si>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</si>
  <si>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</si>
  <si>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</si>
  <si>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Инвестиционная программа АО "Витимэнерго"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</si>
  <si>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</si>
  <si>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</si>
  <si>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</si>
  <si>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</si>
  <si>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</si>
  <si>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</si>
  <si>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</si>
  <si>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</si>
  <si>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</si>
  <si>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</si>
  <si>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</si>
  <si>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</si>
  <si>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</si>
  <si>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</si>
  <si>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</si>
  <si>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</si>
  <si>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</si>
  <si>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</si>
  <si>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</si>
  <si>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</si>
  <si>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</si>
  <si>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</si>
  <si>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</si>
  <si>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</si>
  <si>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</si>
  <si>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</si>
  <si>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</si>
  <si>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</si>
  <si>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</si>
  <si>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</si>
  <si>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</si>
  <si>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</si>
  <si>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</si>
  <si>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</si>
  <si>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</si>
  <si>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</si>
  <si>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</si>
  <si>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</si>
  <si>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</si>
  <si>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</si>
  <si>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</si>
  <si>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</si>
  <si>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</si>
  <si>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</si>
  <si>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</si>
  <si>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</si>
  <si>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</si>
  <si>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</si>
  <si>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</si>
  <si>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</si>
  <si>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</si>
  <si>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</si>
  <si>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</si>
  <si>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</si>
  <si>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</si>
  <si>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</si>
  <si>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</si>
  <si>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</si>
  <si>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</si>
  <si>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</si>
  <si>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</si>
  <si>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</si>
  <si>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</si>
  <si>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</si>
  <si>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</si>
  <si>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</si>
  <si>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</si>
  <si>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</si>
  <si>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</si>
  <si>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</si>
  <si>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</si>
  <si>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</si>
  <si>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</si>
  <si>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</si>
  <si>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</si>
  <si>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</si>
  <si>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</si>
  <si>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</si>
  <si>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</si>
  <si>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</si>
  <si>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</si>
  <si>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</si>
  <si>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</si>
  <si>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</si>
  <si>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</si>
  <si>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</si>
  <si>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</si>
  <si>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</si>
  <si>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</si>
  <si>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</si>
  <si>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</si>
  <si>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1.2.3.1.1</t>
  </si>
  <si>
    <t>Расширение  АИИСКУЭ в городских и поселковых сетях</t>
  </si>
  <si>
    <t>H_2037_ВЭ</t>
  </si>
  <si>
    <t>1.2.3.2</t>
  </si>
  <si>
    <t>1.2.3.3</t>
  </si>
  <si>
    <t>1.2.3.4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</si>
  <si>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</si>
  <si>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</si>
  <si>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</si>
  <si>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</si>
  <si>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</si>
  <si>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</si>
  <si>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</si>
  <si>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</si>
  <si>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</si>
  <si>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</si>
  <si>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</si>
  <si>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</si>
  <si>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</si>
  <si>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</si>
  <si>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</si>
  <si>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</si>
  <si>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</si>
  <si>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1.6.3</t>
  </si>
  <si>
    <t>Приобретение ПК и орг.техники</t>
  </si>
  <si>
    <t>1.6.4</t>
  </si>
  <si>
    <t>H_6026_ВЭ</t>
  </si>
  <si>
    <t>Возврат заемных средств</t>
  </si>
  <si>
    <t>Иркутская область</t>
  </si>
  <si>
    <t>H_2036_ВЭ</t>
  </si>
  <si>
    <t xml:space="preserve"> на 2023 год</t>
  </si>
  <si>
    <t>План принятия основных средств и нематериальных активов к бухгалтерскому учету на 2023  год</t>
  </si>
  <si>
    <t>Замена маслянных выключателей 6 кВ на вакуумные с установкой микропроцессорных защит</t>
  </si>
  <si>
    <t xml:space="preserve">Реконструкция ОРУ 35кВ на ПС 110кВ Бодайбинская с заменой ШР 35 и ЛР 35кВ, масляных выключателей 35кВ на вакуумные </t>
  </si>
  <si>
    <t>Замена ТП 6/0,4кВ, на КТПН 6/0,4кВ в г. Бодайбо</t>
  </si>
  <si>
    <t>Н_2079_ВЭ</t>
  </si>
  <si>
    <t>1.2.1.2.3</t>
  </si>
  <si>
    <t>1.2.1.2.2</t>
  </si>
  <si>
    <t>1.2.1.2.1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</si>
  <si>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</si>
  <si>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</si>
  <si>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</si>
  <si>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</si>
  <si>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Замена маслонаполненных вводов 110кВ на силовых трансформаторах 110/35/6кВ (2 трансформатора)</t>
  </si>
  <si>
    <t>1.2.4.2.1</t>
  </si>
  <si>
    <t>1.4.1</t>
  </si>
  <si>
    <t>Строительство гаража на ПС Кропоткинская</t>
  </si>
  <si>
    <t>H_4001_ВЭ</t>
  </si>
  <si>
    <t>L_2092_ВЭ</t>
  </si>
  <si>
    <t>L_2088_ВЭ</t>
  </si>
  <si>
    <t>Н_2095_ВЭ</t>
  </si>
  <si>
    <t>L_6049_ВЭ</t>
  </si>
  <si>
    <t>L_6050_ВЭ</t>
  </si>
  <si>
    <t xml:space="preserve">Приобретение жилого вагон-дома для дежурного оперативного персонала ПС </t>
  </si>
  <si>
    <t>от 05.05.2016 г. № 380</t>
  </si>
  <si>
    <t>Год раскрытия информации: 2022 год</t>
  </si>
  <si>
    <t xml:space="preserve">Утвержденные плановые значения показателей приведены в соответствии с </t>
  </si>
  <si>
    <t>Реконструкция ПС 110кВ Артемовская с заменой трансформатора Т2 10 МВА на 16 МВА</t>
  </si>
  <si>
    <t>L_2090_ВЭ</t>
  </si>
  <si>
    <t>Строительство ВЛ 110 кВ Кропоткинская-Вернинская № 2 с отпайкой на РП Полюс и реконструкция ПС 110 кВ Вернинская</t>
  </si>
  <si>
    <t>Н_4009_ВЭ</t>
  </si>
  <si>
    <t>1.4.2</t>
  </si>
  <si>
    <t>1.2.1.2.4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</si>
</sst>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1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9" fillId="0" borderId="0" xfId="4" applyFont="1" applyFill="1" applyAlignment="1">
      <alignment vertical="top"/>
    </xf>
    <xf numFmtId="0" fontId="9" fillId="0" borderId="0" xfId="4" applyFont="1" applyFill="1" applyAlignment="1">
      <alignment horizontal="center" vertical="top"/>
    </xf>
    <xf numFmtId="0" fontId="10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1" fillId="0" borderId="0" xfId="0" applyFont="1" applyFill="1" applyBorder="1"/>
    <xf numFmtId="0" fontId="11" fillId="0" borderId="3" xfId="6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/>
    </xf>
    <xf numFmtId="49" fontId="11" fillId="0" borderId="3" xfId="6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right"/>
    </xf>
    <xf numFmtId="0" fontId="9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/>
    </xf>
    <xf numFmtId="0" fontId="9" fillId="0" borderId="3" xfId="4" applyFont="1" applyFill="1" applyBorder="1" applyAlignment="1">
      <alignment horizontal="left" wrapText="1"/>
    </xf>
    <xf numFmtId="0" fontId="9" fillId="0" borderId="3" xfId="4" applyFont="1" applyFill="1" applyBorder="1" applyAlignment="1">
      <alignment wrapText="1"/>
    </xf>
    <xf numFmtId="0" fontId="12" fillId="0" borderId="3" xfId="4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right"/>
    </xf>
    <xf numFmtId="49" fontId="12" fillId="0" borderId="3" xfId="4" applyNumberFormat="1" applyFont="1" applyFill="1" applyBorder="1" applyAlignment="1">
      <alignment horizontal="center"/>
    </xf>
    <xf numFmtId="0" fontId="12" fillId="0" borderId="3" xfId="4" applyFont="1" applyFill="1" applyBorder="1" applyAlignment="1">
      <alignment horizontal="center" wrapText="1"/>
    </xf>
    <xf numFmtId="49" fontId="12" fillId="0" borderId="3" xfId="4" applyNumberFormat="1" applyFont="1" applyFill="1" applyBorder="1" applyAlignment="1">
      <alignment horizontal="center" wrapText="1"/>
    </xf>
    <xf numFmtId="49" fontId="9" fillId="0" borderId="3" xfId="4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</cellXfs>
  <cellStyles count="7"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4"/>
  <sheetViews>
    <sheetView tabSelected="1" view="pageBreakPreview" zoomScale="85" zoomScaleNormal="77" zoomScaleSheetLayoutView="85" workbookViewId="0">
      <pane ySplit="19" topLeftCell="A20" activePane="bottomLeft" state="frozen"/>
      <selection pane="bottomLeft" sqref="A1:XFD1048576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0.5" style="1" customWidth="1"/>
    <col min="5" max="5" width="8.625" style="1" customWidth="1"/>
    <col min="6" max="7" width="9.625" style="1" customWidth="1"/>
    <col min="8" max="8" width="7.75" style="1" customWidth="1"/>
    <col min="9" max="9" width="8.5" style="1" customWidth="1"/>
    <col min="10" max="10" width="7.625" style="1" customWidth="1"/>
    <col min="11" max="11" width="10.875" style="1" customWidth="1"/>
    <col min="12" max="12" width="8" style="1" customWidth="1"/>
    <col min="13" max="13" width="7.75" style="1" customWidth="1"/>
    <col min="14" max="14" width="7.625" style="1" customWidth="1"/>
    <col min="15" max="15" width="7.75" style="1" customWidth="1"/>
    <col min="16" max="16" width="7.25" style="1" customWidth="1"/>
    <col min="17" max="17" width="10.25" style="1" customWidth="1"/>
    <col min="18" max="18" width="8.75" style="1" customWidth="1"/>
    <col min="19" max="19" width="12.125" style="1" customWidth="1"/>
    <col min="20" max="20" width="8" style="1" customWidth="1"/>
    <col min="21" max="22" width="7.75" style="1" customWidth="1"/>
    <col min="23" max="23" width="7.625" style="1" customWidth="1"/>
    <col min="24" max="24" width="11.125" style="1" customWidth="1"/>
    <col min="25" max="25" width="9.125" style="1" customWidth="1"/>
    <col min="26" max="26" width="11" style="1" customWidth="1"/>
    <col min="27" max="27" width="9.875" style="1" customWidth="1"/>
    <col min="28" max="28" width="10.625" style="1" customWidth="1"/>
    <col min="29" max="29" width="9.125" style="1" customWidth="1"/>
    <col min="30" max="30" width="7.625" style="1" customWidth="1"/>
    <col min="31" max="31" width="8" style="1" customWidth="1"/>
    <col min="32" max="32" width="7.625" style="1" customWidth="1"/>
    <col min="33" max="33" width="12" style="1" customWidth="1"/>
    <col min="34" max="34" width="11" style="1" customWidth="1"/>
    <col min="35" max="35" width="9.125" style="1" customWidth="1"/>
    <col min="36" max="36" width="9.625" style="1" customWidth="1"/>
    <col min="37" max="37" width="8.875" style="1" customWidth="1"/>
    <col min="38" max="38" width="14.8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149</v>
      </c>
    </row>
    <row r="4" spans="1:67" ht="18.75" x14ac:dyDescent="0.3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</row>
    <row r="5" spans="1:67" ht="18.75" x14ac:dyDescent="0.3">
      <c r="A5" s="36" t="s">
        <v>125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37" t="s">
        <v>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39" t="s">
        <v>150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34" t="s">
        <v>151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40" t="s">
        <v>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42" t="s">
        <v>6</v>
      </c>
      <c r="B15" s="45" t="s">
        <v>7</v>
      </c>
      <c r="C15" s="45" t="s">
        <v>8</v>
      </c>
      <c r="D15" s="46" t="s">
        <v>126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15"/>
      <c r="AN15" s="15"/>
      <c r="AO15" s="15"/>
      <c r="AP15" s="15"/>
    </row>
    <row r="16" spans="1:67" ht="43.5" customHeight="1" x14ac:dyDescent="0.25">
      <c r="A16" s="43"/>
      <c r="B16" s="45"/>
      <c r="C16" s="45"/>
      <c r="D16" s="46" t="s">
        <v>9</v>
      </c>
      <c r="E16" s="46"/>
      <c r="F16" s="46"/>
      <c r="G16" s="46"/>
      <c r="H16" s="46"/>
      <c r="I16" s="46"/>
      <c r="J16" s="46"/>
      <c r="K16" s="46" t="s">
        <v>10</v>
      </c>
      <c r="L16" s="46"/>
      <c r="M16" s="46"/>
      <c r="N16" s="46"/>
      <c r="O16" s="46"/>
      <c r="P16" s="46"/>
      <c r="Q16" s="46"/>
      <c r="R16" s="46" t="s">
        <v>11</v>
      </c>
      <c r="S16" s="46"/>
      <c r="T16" s="46"/>
      <c r="U16" s="46"/>
      <c r="V16" s="46"/>
      <c r="W16" s="46"/>
      <c r="X16" s="46"/>
      <c r="Y16" s="46" t="s">
        <v>12</v>
      </c>
      <c r="Z16" s="46"/>
      <c r="AA16" s="46"/>
      <c r="AB16" s="46"/>
      <c r="AC16" s="46"/>
      <c r="AD16" s="46"/>
      <c r="AE16" s="46"/>
      <c r="AF16" s="45" t="s">
        <v>13</v>
      </c>
      <c r="AG16" s="45"/>
      <c r="AH16" s="45"/>
      <c r="AI16" s="45"/>
      <c r="AJ16" s="45"/>
      <c r="AK16" s="45"/>
      <c r="AL16" s="45"/>
      <c r="AM16" s="15"/>
      <c r="AN16" s="15"/>
      <c r="AO16" s="15"/>
      <c r="AP16" s="15"/>
    </row>
    <row r="17" spans="1:38" ht="43.5" customHeight="1" x14ac:dyDescent="0.25">
      <c r="A17" s="43"/>
      <c r="B17" s="45"/>
      <c r="C17" s="45"/>
      <c r="D17" s="16" t="s">
        <v>14</v>
      </c>
      <c r="E17" s="46" t="s">
        <v>15</v>
      </c>
      <c r="F17" s="46"/>
      <c r="G17" s="46"/>
      <c r="H17" s="46"/>
      <c r="I17" s="46"/>
      <c r="J17" s="46"/>
      <c r="K17" s="16" t="s">
        <v>14</v>
      </c>
      <c r="L17" s="45" t="s">
        <v>15</v>
      </c>
      <c r="M17" s="45"/>
      <c r="N17" s="45"/>
      <c r="O17" s="45"/>
      <c r="P17" s="45"/>
      <c r="Q17" s="45"/>
      <c r="R17" s="16" t="s">
        <v>14</v>
      </c>
      <c r="S17" s="45" t="s">
        <v>15</v>
      </c>
      <c r="T17" s="45"/>
      <c r="U17" s="45"/>
      <c r="V17" s="45"/>
      <c r="W17" s="45"/>
      <c r="X17" s="45"/>
      <c r="Y17" s="16" t="s">
        <v>14</v>
      </c>
      <c r="Z17" s="45" t="s">
        <v>15</v>
      </c>
      <c r="AA17" s="45"/>
      <c r="AB17" s="45"/>
      <c r="AC17" s="45"/>
      <c r="AD17" s="45"/>
      <c r="AE17" s="45"/>
      <c r="AF17" s="16" t="s">
        <v>14</v>
      </c>
      <c r="AG17" s="45" t="s">
        <v>15</v>
      </c>
      <c r="AH17" s="45"/>
      <c r="AI17" s="45"/>
      <c r="AJ17" s="45"/>
      <c r="AK17" s="45"/>
      <c r="AL17" s="45"/>
    </row>
    <row r="18" spans="1:38" ht="87.75" customHeight="1" x14ac:dyDescent="0.25">
      <c r="A18" s="44"/>
      <c r="B18" s="45"/>
      <c r="C18" s="45"/>
      <c r="D18" s="17" t="s">
        <v>16</v>
      </c>
      <c r="E18" s="17" t="s">
        <v>16</v>
      </c>
      <c r="F18" s="18" t="s">
        <v>17</v>
      </c>
      <c r="G18" s="18" t="s">
        <v>18</v>
      </c>
      <c r="H18" s="18" t="s">
        <v>19</v>
      </c>
      <c r="I18" s="18" t="s">
        <v>20</v>
      </c>
      <c r="J18" s="18" t="s">
        <v>21</v>
      </c>
      <c r="K18" s="17" t="s">
        <v>16</v>
      </c>
      <c r="L18" s="17" t="s">
        <v>16</v>
      </c>
      <c r="M18" s="18" t="s">
        <v>17</v>
      </c>
      <c r="N18" s="18" t="s">
        <v>18</v>
      </c>
      <c r="O18" s="18" t="s">
        <v>19</v>
      </c>
      <c r="P18" s="18" t="s">
        <v>20</v>
      </c>
      <c r="Q18" s="18" t="s">
        <v>21</v>
      </c>
      <c r="R18" s="17" t="s">
        <v>16</v>
      </c>
      <c r="S18" s="17" t="s">
        <v>16</v>
      </c>
      <c r="T18" s="18" t="s">
        <v>17</v>
      </c>
      <c r="U18" s="18" t="s">
        <v>18</v>
      </c>
      <c r="V18" s="18" t="s">
        <v>19</v>
      </c>
      <c r="W18" s="18" t="s">
        <v>20</v>
      </c>
      <c r="X18" s="18" t="s">
        <v>21</v>
      </c>
      <c r="Y18" s="17" t="s">
        <v>16</v>
      </c>
      <c r="Z18" s="17" t="s">
        <v>16</v>
      </c>
      <c r="AA18" s="18" t="s">
        <v>17</v>
      </c>
      <c r="AB18" s="18" t="s">
        <v>18</v>
      </c>
      <c r="AC18" s="18" t="s">
        <v>19</v>
      </c>
      <c r="AD18" s="18" t="s">
        <v>20</v>
      </c>
      <c r="AE18" s="18" t="s">
        <v>21</v>
      </c>
      <c r="AF18" s="17" t="s">
        <v>16</v>
      </c>
      <c r="AG18" s="17" t="s">
        <v>16</v>
      </c>
      <c r="AH18" s="18" t="s">
        <v>17</v>
      </c>
      <c r="AI18" s="18" t="s">
        <v>18</v>
      </c>
      <c r="AJ18" s="18" t="s">
        <v>19</v>
      </c>
      <c r="AK18" s="18" t="s">
        <v>20</v>
      </c>
      <c r="AL18" s="18" t="s">
        <v>21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22</v>
      </c>
      <c r="E19" s="20" t="s">
        <v>23</v>
      </c>
      <c r="F19" s="20" t="s">
        <v>24</v>
      </c>
      <c r="G19" s="20" t="s">
        <v>25</v>
      </c>
      <c r="H19" s="20" t="s">
        <v>26</v>
      </c>
      <c r="I19" s="20" t="s">
        <v>27</v>
      </c>
      <c r="J19" s="20" t="s">
        <v>28</v>
      </c>
      <c r="K19" s="20" t="s">
        <v>29</v>
      </c>
      <c r="L19" s="20" t="s">
        <v>30</v>
      </c>
      <c r="M19" s="20" t="s">
        <v>31</v>
      </c>
      <c r="N19" s="20" t="s">
        <v>32</v>
      </c>
      <c r="O19" s="20" t="s">
        <v>33</v>
      </c>
      <c r="P19" s="20" t="s">
        <v>34</v>
      </c>
      <c r="Q19" s="20" t="s">
        <v>35</v>
      </c>
      <c r="R19" s="20" t="s">
        <v>36</v>
      </c>
      <c r="S19" s="20" t="s">
        <v>37</v>
      </c>
      <c r="T19" s="20" t="s">
        <v>38</v>
      </c>
      <c r="U19" s="20" t="s">
        <v>39</v>
      </c>
      <c r="V19" s="20" t="s">
        <v>40</v>
      </c>
      <c r="W19" s="20" t="s">
        <v>41</v>
      </c>
      <c r="X19" s="20" t="s">
        <v>42</v>
      </c>
      <c r="Y19" s="20" t="s">
        <v>43</v>
      </c>
      <c r="Z19" s="20" t="s">
        <v>44</v>
      </c>
      <c r="AA19" s="20" t="s">
        <v>45</v>
      </c>
      <c r="AB19" s="20" t="s">
        <v>46</v>
      </c>
      <c r="AC19" s="20" t="s">
        <v>47</v>
      </c>
      <c r="AD19" s="20" t="s">
        <v>48</v>
      </c>
      <c r="AE19" s="20" t="s">
        <v>49</v>
      </c>
      <c r="AF19" s="20" t="s">
        <v>50</v>
      </c>
      <c r="AG19" s="20" t="s">
        <v>51</v>
      </c>
      <c r="AH19" s="20" t="s">
        <v>52</v>
      </c>
      <c r="AI19" s="20" t="s">
        <v>53</v>
      </c>
      <c r="AJ19" s="20" t="s">
        <v>54</v>
      </c>
      <c r="AK19" s="20" t="s">
        <v>55</v>
      </c>
      <c r="AL19" s="20" t="s">
        <v>56</v>
      </c>
    </row>
    <row r="20" spans="1:38" ht="31.5" x14ac:dyDescent="0.25">
      <c r="A20" s="30" t="s">
        <v>57</v>
      </c>
      <c r="B20" s="21" t="s">
        <v>58</v>
      </c>
      <c r="C20" s="28" t="s">
        <v>59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f t="shared" ref="Z20:AL20" si="0">SUM(Z21:Z26)</f>
        <v>1428.1833333333334</v>
      </c>
      <c r="AA20" s="29">
        <f t="shared" si="0"/>
        <v>98</v>
      </c>
      <c r="AB20" s="29">
        <f t="shared" si="0"/>
        <v>0</v>
      </c>
      <c r="AC20" s="29">
        <f t="shared" si="0"/>
        <v>17.600000000000001</v>
      </c>
      <c r="AD20" s="29">
        <f t="shared" si="0"/>
        <v>0</v>
      </c>
      <c r="AE20" s="29">
        <f t="shared" si="0"/>
        <v>167</v>
      </c>
      <c r="AF20" s="29">
        <f t="shared" si="0"/>
        <v>0</v>
      </c>
      <c r="AG20" s="29">
        <f t="shared" si="0"/>
        <v>1428.1833333333334</v>
      </c>
      <c r="AH20" s="29">
        <f t="shared" si="0"/>
        <v>98</v>
      </c>
      <c r="AI20" s="29">
        <f t="shared" si="0"/>
        <v>0</v>
      </c>
      <c r="AJ20" s="29">
        <f t="shared" si="0"/>
        <v>17.600000000000001</v>
      </c>
      <c r="AK20" s="29">
        <f t="shared" si="0"/>
        <v>0</v>
      </c>
      <c r="AL20" s="29">
        <f t="shared" si="0"/>
        <v>167</v>
      </c>
    </row>
    <row r="21" spans="1:38" ht="31.5" x14ac:dyDescent="0.25">
      <c r="A21" s="25">
        <v>0.1</v>
      </c>
      <c r="B21" s="24" t="s">
        <v>60</v>
      </c>
      <c r="C21" s="22" t="s">
        <v>61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f t="shared" ref="Z21:AF21" si="1">SUM(Z28)</f>
        <v>0</v>
      </c>
      <c r="AA21" s="23">
        <f t="shared" ref="AA21:AE21" si="2">SUM(AA28)</f>
        <v>0</v>
      </c>
      <c r="AB21" s="23">
        <f t="shared" si="2"/>
        <v>0</v>
      </c>
      <c r="AC21" s="23">
        <f t="shared" si="2"/>
        <v>0</v>
      </c>
      <c r="AD21" s="23">
        <f t="shared" si="2"/>
        <v>0</v>
      </c>
      <c r="AE21" s="23">
        <f t="shared" si="2"/>
        <v>0</v>
      </c>
      <c r="AF21" s="23">
        <f t="shared" si="1"/>
        <v>0</v>
      </c>
      <c r="AG21" s="23">
        <f>AG28</f>
        <v>0</v>
      </c>
      <c r="AH21" s="23">
        <f t="shared" ref="AH21:AL21" si="3">AH28</f>
        <v>0</v>
      </c>
      <c r="AI21" s="23">
        <f t="shared" si="3"/>
        <v>0</v>
      </c>
      <c r="AJ21" s="23">
        <f t="shared" si="3"/>
        <v>0</v>
      </c>
      <c r="AK21" s="23">
        <f t="shared" si="3"/>
        <v>0</v>
      </c>
      <c r="AL21" s="23">
        <f t="shared" si="3"/>
        <v>0</v>
      </c>
    </row>
    <row r="22" spans="1:38" ht="47.25" x14ac:dyDescent="0.25">
      <c r="A22" s="25">
        <v>0.2</v>
      </c>
      <c r="B22" s="24" t="s">
        <v>62</v>
      </c>
      <c r="C22" s="22" t="s">
        <v>61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f>Z33</f>
        <v>321.1033333333333</v>
      </c>
      <c r="AA22" s="23">
        <f t="shared" ref="AA22:AE22" si="4">AA33</f>
        <v>34</v>
      </c>
      <c r="AB22" s="23">
        <f t="shared" si="4"/>
        <v>0</v>
      </c>
      <c r="AC22" s="23">
        <f t="shared" si="4"/>
        <v>0</v>
      </c>
      <c r="AD22" s="23">
        <f t="shared" si="4"/>
        <v>0</v>
      </c>
      <c r="AE22" s="23">
        <f t="shared" si="4"/>
        <v>125</v>
      </c>
      <c r="AF22" s="23">
        <f t="shared" ref="AF22" si="5">AF35</f>
        <v>0</v>
      </c>
      <c r="AG22" s="23">
        <f>AG33</f>
        <v>321.1033333333333</v>
      </c>
      <c r="AH22" s="23">
        <f t="shared" ref="AH22:AL22" si="6">AH33</f>
        <v>34</v>
      </c>
      <c r="AI22" s="23">
        <f t="shared" si="6"/>
        <v>0</v>
      </c>
      <c r="AJ22" s="23">
        <f t="shared" si="6"/>
        <v>0</v>
      </c>
      <c r="AK22" s="23">
        <f t="shared" si="6"/>
        <v>0</v>
      </c>
      <c r="AL22" s="23">
        <f t="shared" si="6"/>
        <v>125</v>
      </c>
    </row>
    <row r="23" spans="1:38" ht="78.75" x14ac:dyDescent="0.25">
      <c r="A23" s="25">
        <v>0.3</v>
      </c>
      <c r="B23" s="24" t="s">
        <v>63</v>
      </c>
      <c r="C23" s="22" t="s">
        <v>61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f>Z55</f>
        <v>0</v>
      </c>
      <c r="AA23" s="23">
        <f t="shared" ref="AA23:AE23" si="7">AA55</f>
        <v>0</v>
      </c>
      <c r="AB23" s="23">
        <f t="shared" si="7"/>
        <v>0</v>
      </c>
      <c r="AC23" s="23">
        <f t="shared" si="7"/>
        <v>0</v>
      </c>
      <c r="AD23" s="23">
        <f t="shared" si="7"/>
        <v>0</v>
      </c>
      <c r="AE23" s="23">
        <f t="shared" si="7"/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</row>
    <row r="24" spans="1:38" ht="47.25" x14ac:dyDescent="0.25">
      <c r="A24" s="25">
        <v>0.4</v>
      </c>
      <c r="B24" s="24" t="s">
        <v>64</v>
      </c>
      <c r="C24" s="22" t="s">
        <v>61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f>Z56</f>
        <v>1095.6100000000001</v>
      </c>
      <c r="AA24" s="23">
        <f t="shared" ref="AA24:AE24" si="8">AA56</f>
        <v>64</v>
      </c>
      <c r="AB24" s="23">
        <f t="shared" si="8"/>
        <v>0</v>
      </c>
      <c r="AC24" s="23">
        <f t="shared" si="8"/>
        <v>17.600000000000001</v>
      </c>
      <c r="AD24" s="23">
        <f t="shared" si="8"/>
        <v>0</v>
      </c>
      <c r="AE24" s="23">
        <f t="shared" si="8"/>
        <v>1</v>
      </c>
      <c r="AF24" s="23">
        <f t="shared" ref="AF24:AG24" si="9">AF56</f>
        <v>0</v>
      </c>
      <c r="AG24" s="23">
        <f t="shared" si="9"/>
        <v>1095.6100000000001</v>
      </c>
      <c r="AH24" s="23">
        <f t="shared" ref="AH24:AL24" si="10">AH56</f>
        <v>64</v>
      </c>
      <c r="AI24" s="23">
        <f t="shared" si="10"/>
        <v>0</v>
      </c>
      <c r="AJ24" s="23">
        <f t="shared" si="10"/>
        <v>17.600000000000001</v>
      </c>
      <c r="AK24" s="23">
        <f t="shared" si="10"/>
        <v>0</v>
      </c>
      <c r="AL24" s="23">
        <f t="shared" si="10"/>
        <v>1</v>
      </c>
    </row>
    <row r="25" spans="1:38" ht="47.25" x14ac:dyDescent="0.25">
      <c r="A25" s="25">
        <v>0.5</v>
      </c>
      <c r="B25" s="24" t="s">
        <v>65</v>
      </c>
      <c r="C25" s="22" t="s">
        <v>61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f>Z59</f>
        <v>0</v>
      </c>
      <c r="AA25" s="23">
        <f t="shared" ref="AA25:AE25" si="11">AA59</f>
        <v>0</v>
      </c>
      <c r="AB25" s="23">
        <f t="shared" si="11"/>
        <v>0</v>
      </c>
      <c r="AC25" s="23">
        <f t="shared" si="11"/>
        <v>0</v>
      </c>
      <c r="AD25" s="23">
        <f t="shared" si="11"/>
        <v>0</v>
      </c>
      <c r="AE25" s="23">
        <f t="shared" si="11"/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</row>
    <row r="26" spans="1:38" ht="31.5" x14ac:dyDescent="0.25">
      <c r="A26" s="25">
        <v>0.6</v>
      </c>
      <c r="B26" s="24" t="s">
        <v>66</v>
      </c>
      <c r="C26" s="22" t="s">
        <v>61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f>Z60</f>
        <v>11.47</v>
      </c>
      <c r="AA26" s="23">
        <f t="shared" ref="AA26:AE26" si="12">AA60</f>
        <v>0</v>
      </c>
      <c r="AB26" s="23">
        <f t="shared" si="12"/>
        <v>0</v>
      </c>
      <c r="AC26" s="23">
        <f t="shared" si="12"/>
        <v>0</v>
      </c>
      <c r="AD26" s="23">
        <f t="shared" si="12"/>
        <v>0</v>
      </c>
      <c r="AE26" s="23">
        <f t="shared" si="12"/>
        <v>41</v>
      </c>
      <c r="AF26" s="23">
        <f t="shared" ref="AF26:AG26" si="13">AF60</f>
        <v>0</v>
      </c>
      <c r="AG26" s="23">
        <f t="shared" si="13"/>
        <v>11.47</v>
      </c>
      <c r="AH26" s="23">
        <f t="shared" ref="AH26:AL26" si="14">AH60</f>
        <v>0</v>
      </c>
      <c r="AI26" s="23">
        <f t="shared" si="14"/>
        <v>0</v>
      </c>
      <c r="AJ26" s="23">
        <f t="shared" si="14"/>
        <v>0</v>
      </c>
      <c r="AK26" s="23">
        <f t="shared" si="14"/>
        <v>0</v>
      </c>
      <c r="AL26" s="23">
        <f t="shared" si="14"/>
        <v>41</v>
      </c>
    </row>
    <row r="27" spans="1:38" x14ac:dyDescent="0.25">
      <c r="A27" s="31">
        <v>1</v>
      </c>
      <c r="B27" s="21" t="s">
        <v>123</v>
      </c>
      <c r="C27" s="22" t="s">
        <v>59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f t="shared" ref="Z27:AL27" si="15">Z28+Z33+Z55+Z56+Z59+Z60</f>
        <v>1428.1833333333334</v>
      </c>
      <c r="AA27" s="23">
        <f t="shared" si="15"/>
        <v>98</v>
      </c>
      <c r="AB27" s="23">
        <f t="shared" si="15"/>
        <v>0</v>
      </c>
      <c r="AC27" s="23">
        <f t="shared" si="15"/>
        <v>17.600000000000001</v>
      </c>
      <c r="AD27" s="23">
        <f t="shared" si="15"/>
        <v>0</v>
      </c>
      <c r="AE27" s="23">
        <f t="shared" si="15"/>
        <v>167</v>
      </c>
      <c r="AF27" s="23">
        <f t="shared" si="15"/>
        <v>0</v>
      </c>
      <c r="AG27" s="23">
        <f t="shared" si="15"/>
        <v>1428.1833333333334</v>
      </c>
      <c r="AH27" s="23">
        <f t="shared" si="15"/>
        <v>98</v>
      </c>
      <c r="AI27" s="23">
        <f t="shared" si="15"/>
        <v>0</v>
      </c>
      <c r="AJ27" s="23">
        <f t="shared" si="15"/>
        <v>17.600000000000001</v>
      </c>
      <c r="AK27" s="23">
        <f t="shared" si="15"/>
        <v>0</v>
      </c>
      <c r="AL27" s="23">
        <f t="shared" si="15"/>
        <v>167</v>
      </c>
    </row>
    <row r="28" spans="1:38" ht="31.5" x14ac:dyDescent="0.25">
      <c r="A28" s="31">
        <v>1.1000000000000001</v>
      </c>
      <c r="B28" s="24" t="s">
        <v>67</v>
      </c>
      <c r="C28" s="22" t="s">
        <v>61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f>Y29+Y30+Y31+Y32</f>
        <v>0</v>
      </c>
      <c r="Z28" s="23">
        <f t="shared" ref="Z28:AL28" si="16">Z29+Z30+Z31+Z32</f>
        <v>0</v>
      </c>
      <c r="AA28" s="23">
        <f t="shared" si="16"/>
        <v>0</v>
      </c>
      <c r="AB28" s="23">
        <f t="shared" si="16"/>
        <v>0</v>
      </c>
      <c r="AC28" s="23">
        <f t="shared" si="16"/>
        <v>0</v>
      </c>
      <c r="AD28" s="23">
        <f t="shared" si="16"/>
        <v>0</v>
      </c>
      <c r="AE28" s="23">
        <f t="shared" si="16"/>
        <v>0</v>
      </c>
      <c r="AF28" s="23">
        <f t="shared" si="16"/>
        <v>0</v>
      </c>
      <c r="AG28" s="23">
        <f t="shared" si="16"/>
        <v>0</v>
      </c>
      <c r="AH28" s="23">
        <f t="shared" si="16"/>
        <v>0</v>
      </c>
      <c r="AI28" s="23">
        <f t="shared" si="16"/>
        <v>0</v>
      </c>
      <c r="AJ28" s="23">
        <f t="shared" si="16"/>
        <v>0</v>
      </c>
      <c r="AK28" s="23">
        <f t="shared" si="16"/>
        <v>0</v>
      </c>
      <c r="AL28" s="23">
        <f t="shared" si="16"/>
        <v>0</v>
      </c>
    </row>
    <row r="29" spans="1:38" ht="47.25" x14ac:dyDescent="0.25">
      <c r="A29" s="32" t="s">
        <v>68</v>
      </c>
      <c r="B29" s="24" t="s">
        <v>69</v>
      </c>
      <c r="C29" s="22" t="s">
        <v>61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</row>
    <row r="30" spans="1:38" ht="47.25" x14ac:dyDescent="0.25">
      <c r="A30" s="30" t="s">
        <v>70</v>
      </c>
      <c r="B30" s="24" t="s">
        <v>71</v>
      </c>
      <c r="C30" s="22" t="s">
        <v>61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</row>
    <row r="31" spans="1:38" ht="63" x14ac:dyDescent="0.25">
      <c r="A31" s="30" t="s">
        <v>72</v>
      </c>
      <c r="B31" s="24" t="s">
        <v>73</v>
      </c>
      <c r="C31" s="22" t="s">
        <v>61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</row>
    <row r="32" spans="1:38" ht="110.25" x14ac:dyDescent="0.25">
      <c r="A32" s="30" t="s">
        <v>74</v>
      </c>
      <c r="B32" s="24" t="s">
        <v>75</v>
      </c>
      <c r="C32" s="22" t="s">
        <v>61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</row>
    <row r="33" spans="1:38" ht="47.25" x14ac:dyDescent="0.25">
      <c r="A33" s="30" t="s">
        <v>76</v>
      </c>
      <c r="B33" s="24" t="s">
        <v>77</v>
      </c>
      <c r="C33" s="22" t="s">
        <v>61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f t="shared" ref="Z33:AL33" si="17">Z34+Z41+Z45+Z51</f>
        <v>321.1033333333333</v>
      </c>
      <c r="AA33" s="23">
        <f t="shared" si="17"/>
        <v>34</v>
      </c>
      <c r="AB33" s="23">
        <f t="shared" si="17"/>
        <v>0</v>
      </c>
      <c r="AC33" s="23">
        <f t="shared" si="17"/>
        <v>0</v>
      </c>
      <c r="AD33" s="23">
        <f t="shared" si="17"/>
        <v>0</v>
      </c>
      <c r="AE33" s="23">
        <f t="shared" si="17"/>
        <v>125</v>
      </c>
      <c r="AF33" s="23">
        <f t="shared" si="17"/>
        <v>0</v>
      </c>
      <c r="AG33" s="23">
        <f t="shared" si="17"/>
        <v>321.1033333333333</v>
      </c>
      <c r="AH33" s="23">
        <f t="shared" si="17"/>
        <v>34</v>
      </c>
      <c r="AI33" s="23">
        <f t="shared" si="17"/>
        <v>0</v>
      </c>
      <c r="AJ33" s="23">
        <f t="shared" si="17"/>
        <v>0</v>
      </c>
      <c r="AK33" s="23">
        <f t="shared" si="17"/>
        <v>0</v>
      </c>
      <c r="AL33" s="23">
        <f t="shared" si="17"/>
        <v>125</v>
      </c>
    </row>
    <row r="34" spans="1:38" ht="78.75" x14ac:dyDescent="0.25">
      <c r="A34" s="33" t="s">
        <v>78</v>
      </c>
      <c r="B34" s="24" t="s">
        <v>79</v>
      </c>
      <c r="C34" s="22" t="s">
        <v>61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f>Z35+Z36</f>
        <v>307.47999999999996</v>
      </c>
      <c r="AA34" s="23">
        <f t="shared" ref="AA34:AE34" si="18">AA35+AA36</f>
        <v>18</v>
      </c>
      <c r="AB34" s="23">
        <f t="shared" si="18"/>
        <v>0</v>
      </c>
      <c r="AC34" s="23">
        <f t="shared" si="18"/>
        <v>0</v>
      </c>
      <c r="AD34" s="23">
        <f t="shared" si="18"/>
        <v>0</v>
      </c>
      <c r="AE34" s="23">
        <f t="shared" si="18"/>
        <v>22</v>
      </c>
      <c r="AF34" s="23">
        <v>0</v>
      </c>
      <c r="AG34" s="23">
        <f>AG35+AG36</f>
        <v>307.47999999999996</v>
      </c>
      <c r="AH34" s="23">
        <f t="shared" ref="AH34:AL34" si="19">AH35+AH36</f>
        <v>18</v>
      </c>
      <c r="AI34" s="23">
        <f t="shared" si="19"/>
        <v>0</v>
      </c>
      <c r="AJ34" s="23">
        <f t="shared" si="19"/>
        <v>0</v>
      </c>
      <c r="AK34" s="23">
        <f t="shared" si="19"/>
        <v>0</v>
      </c>
      <c r="AL34" s="23">
        <f t="shared" si="19"/>
        <v>22</v>
      </c>
    </row>
    <row r="35" spans="1:38" ht="47.25" x14ac:dyDescent="0.25">
      <c r="A35" s="33" t="s">
        <v>80</v>
      </c>
      <c r="B35" s="24" t="s">
        <v>81</v>
      </c>
      <c r="C35" s="22" t="s">
        <v>61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</row>
    <row r="36" spans="1:38" ht="78.75" x14ac:dyDescent="0.25">
      <c r="A36" s="33" t="s">
        <v>82</v>
      </c>
      <c r="B36" s="24" t="s">
        <v>83</v>
      </c>
      <c r="C36" s="22" t="s">
        <v>61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f t="shared" ref="Y36:AL36" si="20">SUM(Y37:Y40)</f>
        <v>0</v>
      </c>
      <c r="Z36" s="23">
        <f t="shared" si="20"/>
        <v>307.47999999999996</v>
      </c>
      <c r="AA36" s="23">
        <f t="shared" si="20"/>
        <v>18</v>
      </c>
      <c r="AB36" s="23">
        <f t="shared" si="20"/>
        <v>0</v>
      </c>
      <c r="AC36" s="23">
        <f t="shared" si="20"/>
        <v>0</v>
      </c>
      <c r="AD36" s="23">
        <f t="shared" si="20"/>
        <v>0</v>
      </c>
      <c r="AE36" s="23">
        <f t="shared" si="20"/>
        <v>22</v>
      </c>
      <c r="AF36" s="23">
        <f t="shared" si="20"/>
        <v>0</v>
      </c>
      <c r="AG36" s="23">
        <f t="shared" si="20"/>
        <v>307.47999999999996</v>
      </c>
      <c r="AH36" s="23">
        <f t="shared" si="20"/>
        <v>18</v>
      </c>
      <c r="AI36" s="23">
        <f t="shared" si="20"/>
        <v>0</v>
      </c>
      <c r="AJ36" s="23">
        <f t="shared" si="20"/>
        <v>0</v>
      </c>
      <c r="AK36" s="23">
        <f t="shared" si="20"/>
        <v>0</v>
      </c>
      <c r="AL36" s="23">
        <f t="shared" si="20"/>
        <v>22</v>
      </c>
    </row>
    <row r="37" spans="1:38" ht="47.25" x14ac:dyDescent="0.25">
      <c r="A37" s="33" t="s">
        <v>133</v>
      </c>
      <c r="B37" s="24" t="s">
        <v>127</v>
      </c>
      <c r="C37" s="25" t="s">
        <v>143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8.2799999999999994</v>
      </c>
      <c r="AA37" s="23">
        <v>0</v>
      </c>
      <c r="AB37" s="23">
        <v>0</v>
      </c>
      <c r="AC37" s="23">
        <v>0</v>
      </c>
      <c r="AD37" s="23">
        <v>0</v>
      </c>
      <c r="AE37" s="23">
        <v>16</v>
      </c>
      <c r="AF37" s="23">
        <f>Y37</f>
        <v>0</v>
      </c>
      <c r="AG37" s="23">
        <f>Z37</f>
        <v>8.2799999999999994</v>
      </c>
      <c r="AH37" s="23">
        <v>0</v>
      </c>
      <c r="AI37" s="23">
        <v>0</v>
      </c>
      <c r="AJ37" s="23">
        <v>0</v>
      </c>
      <c r="AK37" s="23">
        <v>0</v>
      </c>
      <c r="AL37" s="23">
        <f>AE37</f>
        <v>16</v>
      </c>
    </row>
    <row r="38" spans="1:38" ht="63" x14ac:dyDescent="0.25">
      <c r="A38" s="33" t="s">
        <v>132</v>
      </c>
      <c r="B38" s="26" t="s">
        <v>128</v>
      </c>
      <c r="C38" s="25" t="s">
        <v>144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221.22</v>
      </c>
      <c r="AA38" s="23">
        <v>0</v>
      </c>
      <c r="AB38" s="23">
        <v>0</v>
      </c>
      <c r="AC38" s="23">
        <v>0</v>
      </c>
      <c r="AD38" s="23">
        <v>0</v>
      </c>
      <c r="AE38" s="23">
        <v>4</v>
      </c>
      <c r="AF38" s="23">
        <f t="shared" ref="AF38:AL51" si="21">Y38</f>
        <v>0</v>
      </c>
      <c r="AG38" s="23">
        <f t="shared" si="21"/>
        <v>221.22</v>
      </c>
      <c r="AH38" s="23">
        <f t="shared" si="21"/>
        <v>0</v>
      </c>
      <c r="AI38" s="23">
        <f t="shared" si="21"/>
        <v>0</v>
      </c>
      <c r="AJ38" s="23">
        <f t="shared" si="21"/>
        <v>0</v>
      </c>
      <c r="AK38" s="23">
        <f t="shared" si="21"/>
        <v>0</v>
      </c>
      <c r="AL38" s="23">
        <f t="shared" si="21"/>
        <v>4</v>
      </c>
    </row>
    <row r="39" spans="1:38" ht="63" x14ac:dyDescent="0.25">
      <c r="A39" s="33" t="s">
        <v>131</v>
      </c>
      <c r="B39" s="26" t="s">
        <v>152</v>
      </c>
      <c r="C39" s="22" t="s">
        <v>153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74.14</v>
      </c>
      <c r="AA39" s="23">
        <v>16</v>
      </c>
      <c r="AB39" s="23">
        <v>0</v>
      </c>
      <c r="AC39" s="23">
        <v>0</v>
      </c>
      <c r="AD39" s="23">
        <v>0</v>
      </c>
      <c r="AE39" s="23">
        <v>0</v>
      </c>
      <c r="AF39" s="23">
        <f t="shared" ref="AF39" si="22">Y39</f>
        <v>0</v>
      </c>
      <c r="AG39" s="23">
        <f t="shared" ref="AG39" si="23">Z39</f>
        <v>74.14</v>
      </c>
      <c r="AH39" s="23">
        <f t="shared" ref="AH39" si="24">AA39</f>
        <v>16</v>
      </c>
      <c r="AI39" s="23">
        <f t="shared" ref="AI39" si="25">AB39</f>
        <v>0</v>
      </c>
      <c r="AJ39" s="23">
        <f t="shared" ref="AJ39" si="26">AC39</f>
        <v>0</v>
      </c>
      <c r="AK39" s="23">
        <f t="shared" ref="AK39" si="27">AD39</f>
        <v>0</v>
      </c>
      <c r="AL39" s="23">
        <f t="shared" ref="AL39" si="28">AE39</f>
        <v>0</v>
      </c>
    </row>
    <row r="40" spans="1:38" ht="31.5" x14ac:dyDescent="0.25">
      <c r="A40" s="33" t="s">
        <v>157</v>
      </c>
      <c r="B40" s="26" t="s">
        <v>129</v>
      </c>
      <c r="C40" s="25" t="s">
        <v>130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3.84</v>
      </c>
      <c r="AA40" s="23">
        <v>2</v>
      </c>
      <c r="AB40" s="23">
        <v>0</v>
      </c>
      <c r="AC40" s="23">
        <v>0</v>
      </c>
      <c r="AD40" s="23">
        <v>0</v>
      </c>
      <c r="AE40" s="23">
        <v>2</v>
      </c>
      <c r="AF40" s="23">
        <f t="shared" si="21"/>
        <v>0</v>
      </c>
      <c r="AG40" s="23">
        <f t="shared" si="21"/>
        <v>3.84</v>
      </c>
      <c r="AH40" s="23">
        <f t="shared" si="21"/>
        <v>2</v>
      </c>
      <c r="AI40" s="23">
        <f t="shared" si="21"/>
        <v>0</v>
      </c>
      <c r="AJ40" s="23">
        <f t="shared" si="21"/>
        <v>0</v>
      </c>
      <c r="AK40" s="23">
        <f t="shared" si="21"/>
        <v>0</v>
      </c>
      <c r="AL40" s="23">
        <f t="shared" si="21"/>
        <v>2</v>
      </c>
    </row>
    <row r="41" spans="1:38" ht="63" x14ac:dyDescent="0.25">
      <c r="A41" s="30" t="s">
        <v>84</v>
      </c>
      <c r="B41" s="24" t="s">
        <v>85</v>
      </c>
      <c r="C41" s="22" t="s">
        <v>61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f>Z42+Z44</f>
        <v>10</v>
      </c>
      <c r="AA41" s="23">
        <f t="shared" ref="AA41:AE41" si="29">AA42+AA44</f>
        <v>0</v>
      </c>
      <c r="AB41" s="23">
        <f t="shared" si="29"/>
        <v>0</v>
      </c>
      <c r="AC41" s="23">
        <f t="shared" si="29"/>
        <v>0</v>
      </c>
      <c r="AD41" s="23">
        <f t="shared" si="29"/>
        <v>0</v>
      </c>
      <c r="AE41" s="23">
        <f t="shared" si="29"/>
        <v>0</v>
      </c>
      <c r="AF41" s="23">
        <f t="shared" si="21"/>
        <v>0</v>
      </c>
      <c r="AG41" s="23">
        <f t="shared" si="21"/>
        <v>10</v>
      </c>
      <c r="AH41" s="23">
        <f t="shared" si="21"/>
        <v>0</v>
      </c>
      <c r="AI41" s="23">
        <f t="shared" si="21"/>
        <v>0</v>
      </c>
      <c r="AJ41" s="23">
        <f t="shared" si="21"/>
        <v>0</v>
      </c>
      <c r="AK41" s="23">
        <f t="shared" si="21"/>
        <v>0</v>
      </c>
      <c r="AL41" s="23">
        <f t="shared" si="21"/>
        <v>0</v>
      </c>
    </row>
    <row r="42" spans="1:38" ht="47.25" x14ac:dyDescent="0.25">
      <c r="A42" s="33" t="s">
        <v>86</v>
      </c>
      <c r="B42" s="24" t="s">
        <v>87</v>
      </c>
      <c r="C42" s="22" t="s">
        <v>61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f>Z43</f>
        <v>10</v>
      </c>
      <c r="AA42" s="23">
        <f t="shared" ref="AA42:AE42" si="30">AA43</f>
        <v>0</v>
      </c>
      <c r="AB42" s="23">
        <f t="shared" si="30"/>
        <v>0</v>
      </c>
      <c r="AC42" s="23">
        <f t="shared" si="30"/>
        <v>0</v>
      </c>
      <c r="AD42" s="23">
        <f t="shared" si="30"/>
        <v>0</v>
      </c>
      <c r="AE42" s="23">
        <f t="shared" si="30"/>
        <v>0</v>
      </c>
      <c r="AF42" s="23">
        <f t="shared" si="21"/>
        <v>0</v>
      </c>
      <c r="AG42" s="23">
        <f t="shared" si="21"/>
        <v>10</v>
      </c>
      <c r="AH42" s="23">
        <f t="shared" si="21"/>
        <v>0</v>
      </c>
      <c r="AI42" s="23">
        <f t="shared" si="21"/>
        <v>0</v>
      </c>
      <c r="AJ42" s="23">
        <f t="shared" si="21"/>
        <v>0</v>
      </c>
      <c r="AK42" s="23">
        <f t="shared" si="21"/>
        <v>0</v>
      </c>
      <c r="AL42" s="23">
        <f t="shared" si="21"/>
        <v>0</v>
      </c>
    </row>
    <row r="43" spans="1:38" ht="31.5" x14ac:dyDescent="0.25">
      <c r="A43" s="33" t="s">
        <v>88</v>
      </c>
      <c r="B43" s="24" t="s">
        <v>89</v>
      </c>
      <c r="C43" s="25" t="s">
        <v>124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10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f t="shared" si="21"/>
        <v>0</v>
      </c>
      <c r="AG43" s="23">
        <f t="shared" si="21"/>
        <v>10</v>
      </c>
      <c r="AH43" s="23">
        <f t="shared" si="21"/>
        <v>0</v>
      </c>
      <c r="AI43" s="23">
        <f t="shared" si="21"/>
        <v>0</v>
      </c>
      <c r="AJ43" s="23">
        <f t="shared" si="21"/>
        <v>0</v>
      </c>
      <c r="AK43" s="23">
        <f t="shared" si="21"/>
        <v>0</v>
      </c>
      <c r="AL43" s="23">
        <f t="shared" si="21"/>
        <v>0</v>
      </c>
    </row>
    <row r="44" spans="1:38" ht="63" x14ac:dyDescent="0.25">
      <c r="A44" s="33" t="s">
        <v>90</v>
      </c>
      <c r="B44" s="24" t="s">
        <v>91</v>
      </c>
      <c r="C44" s="22" t="s">
        <v>61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f t="shared" si="21"/>
        <v>0</v>
      </c>
      <c r="AG44" s="23">
        <f t="shared" si="21"/>
        <v>0</v>
      </c>
      <c r="AH44" s="23">
        <f t="shared" si="21"/>
        <v>0</v>
      </c>
      <c r="AI44" s="23">
        <f t="shared" si="21"/>
        <v>0</v>
      </c>
      <c r="AJ44" s="23">
        <f t="shared" si="21"/>
        <v>0</v>
      </c>
      <c r="AK44" s="23">
        <f t="shared" si="21"/>
        <v>0</v>
      </c>
      <c r="AL44" s="23">
        <f t="shared" si="21"/>
        <v>0</v>
      </c>
    </row>
    <row r="45" spans="1:38" ht="47.25" x14ac:dyDescent="0.25">
      <c r="A45" s="30" t="s">
        <v>92</v>
      </c>
      <c r="B45" s="24" t="s">
        <v>93</v>
      </c>
      <c r="C45" s="22" t="s">
        <v>61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f t="shared" ref="Z45:AE45" si="31">Z46+Z48</f>
        <v>3.3333333333333335</v>
      </c>
      <c r="AA45" s="23">
        <f t="shared" si="31"/>
        <v>0</v>
      </c>
      <c r="AB45" s="23">
        <f t="shared" si="31"/>
        <v>0</v>
      </c>
      <c r="AC45" s="23">
        <f t="shared" si="31"/>
        <v>0</v>
      </c>
      <c r="AD45" s="23">
        <f t="shared" si="31"/>
        <v>0</v>
      </c>
      <c r="AE45" s="23">
        <f t="shared" si="31"/>
        <v>100</v>
      </c>
      <c r="AF45" s="23">
        <f t="shared" si="21"/>
        <v>0</v>
      </c>
      <c r="AG45" s="23">
        <f t="shared" si="21"/>
        <v>3.3333333333333335</v>
      </c>
      <c r="AH45" s="23">
        <f t="shared" si="21"/>
        <v>0</v>
      </c>
      <c r="AI45" s="23">
        <f t="shared" si="21"/>
        <v>0</v>
      </c>
      <c r="AJ45" s="23">
        <f t="shared" si="21"/>
        <v>0</v>
      </c>
      <c r="AK45" s="23">
        <f t="shared" si="21"/>
        <v>0</v>
      </c>
      <c r="AL45" s="23">
        <f t="shared" si="21"/>
        <v>100</v>
      </c>
    </row>
    <row r="46" spans="1:38" ht="47.25" x14ac:dyDescent="0.25">
      <c r="A46" s="33" t="s">
        <v>94</v>
      </c>
      <c r="B46" s="24" t="s">
        <v>134</v>
      </c>
      <c r="C46" s="22" t="s">
        <v>61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f>SUM(Y47)</f>
        <v>0</v>
      </c>
      <c r="Z46" s="23">
        <f t="shared" ref="Z46:AL46" si="32">SUM(Z47)</f>
        <v>3.3333333333333335</v>
      </c>
      <c r="AA46" s="23">
        <f t="shared" si="32"/>
        <v>0</v>
      </c>
      <c r="AB46" s="23">
        <f t="shared" si="32"/>
        <v>0</v>
      </c>
      <c r="AC46" s="23">
        <f t="shared" si="32"/>
        <v>0</v>
      </c>
      <c r="AD46" s="23">
        <f t="shared" si="32"/>
        <v>0</v>
      </c>
      <c r="AE46" s="23">
        <f t="shared" si="32"/>
        <v>100</v>
      </c>
      <c r="AF46" s="23">
        <f t="shared" si="32"/>
        <v>0</v>
      </c>
      <c r="AG46" s="23">
        <f t="shared" si="32"/>
        <v>3.3333333333333335</v>
      </c>
      <c r="AH46" s="23">
        <f t="shared" si="32"/>
        <v>0</v>
      </c>
      <c r="AI46" s="23">
        <f t="shared" si="32"/>
        <v>0</v>
      </c>
      <c r="AJ46" s="23">
        <f t="shared" si="32"/>
        <v>0</v>
      </c>
      <c r="AK46" s="23">
        <f t="shared" si="32"/>
        <v>0</v>
      </c>
      <c r="AL46" s="23">
        <f t="shared" si="32"/>
        <v>100</v>
      </c>
    </row>
    <row r="47" spans="1:38" ht="31.5" x14ac:dyDescent="0.25">
      <c r="A47" s="33" t="s">
        <v>95</v>
      </c>
      <c r="B47" s="24" t="s">
        <v>96</v>
      </c>
      <c r="C47" s="25" t="s">
        <v>97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f>4/1.2</f>
        <v>3.3333333333333335</v>
      </c>
      <c r="AA47" s="23">
        <v>0</v>
      </c>
      <c r="AB47" s="23">
        <v>0</v>
      </c>
      <c r="AC47" s="23">
        <v>0</v>
      </c>
      <c r="AD47" s="23">
        <v>0</v>
      </c>
      <c r="AE47" s="23">
        <v>100</v>
      </c>
      <c r="AF47" s="23">
        <f t="shared" si="21"/>
        <v>0</v>
      </c>
      <c r="AG47" s="23">
        <f t="shared" si="21"/>
        <v>3.3333333333333335</v>
      </c>
      <c r="AH47" s="23">
        <f t="shared" si="21"/>
        <v>0</v>
      </c>
      <c r="AI47" s="23">
        <f t="shared" si="21"/>
        <v>0</v>
      </c>
      <c r="AJ47" s="23">
        <f t="shared" si="21"/>
        <v>0</v>
      </c>
      <c r="AK47" s="23">
        <f t="shared" si="21"/>
        <v>0</v>
      </c>
      <c r="AL47" s="23">
        <f t="shared" si="21"/>
        <v>100</v>
      </c>
    </row>
    <row r="48" spans="1:38" ht="47.25" x14ac:dyDescent="0.25">
      <c r="A48" s="33" t="s">
        <v>98</v>
      </c>
      <c r="B48" s="24" t="s">
        <v>135</v>
      </c>
      <c r="C48" s="22" t="s">
        <v>61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f t="shared" si="21"/>
        <v>0</v>
      </c>
      <c r="AG48" s="23">
        <f t="shared" si="21"/>
        <v>0</v>
      </c>
      <c r="AH48" s="23">
        <f t="shared" si="21"/>
        <v>0</v>
      </c>
      <c r="AI48" s="23">
        <f t="shared" si="21"/>
        <v>0</v>
      </c>
      <c r="AJ48" s="23">
        <f t="shared" si="21"/>
        <v>0</v>
      </c>
      <c r="AK48" s="23">
        <f t="shared" si="21"/>
        <v>0</v>
      </c>
      <c r="AL48" s="23">
        <f t="shared" si="21"/>
        <v>0</v>
      </c>
    </row>
    <row r="49" spans="1:38" ht="47.25" x14ac:dyDescent="0.25">
      <c r="A49" s="33" t="s">
        <v>99</v>
      </c>
      <c r="B49" s="24" t="s">
        <v>136</v>
      </c>
      <c r="C49" s="22" t="s">
        <v>61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f t="shared" si="21"/>
        <v>0</v>
      </c>
      <c r="AG49" s="23">
        <f t="shared" si="21"/>
        <v>0</v>
      </c>
      <c r="AH49" s="23">
        <f t="shared" si="21"/>
        <v>0</v>
      </c>
      <c r="AI49" s="23">
        <f t="shared" si="21"/>
        <v>0</v>
      </c>
      <c r="AJ49" s="23">
        <f t="shared" si="21"/>
        <v>0</v>
      </c>
      <c r="AK49" s="23">
        <f t="shared" si="21"/>
        <v>0</v>
      </c>
      <c r="AL49" s="23">
        <f t="shared" si="21"/>
        <v>0</v>
      </c>
    </row>
    <row r="50" spans="1:38" ht="47.25" x14ac:dyDescent="0.25">
      <c r="A50" s="33" t="s">
        <v>100</v>
      </c>
      <c r="B50" s="24" t="s">
        <v>137</v>
      </c>
      <c r="C50" s="22" t="s">
        <v>61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f t="shared" si="21"/>
        <v>0</v>
      </c>
      <c r="AG50" s="23">
        <f t="shared" si="21"/>
        <v>0</v>
      </c>
      <c r="AH50" s="23">
        <f t="shared" si="21"/>
        <v>0</v>
      </c>
      <c r="AI50" s="23">
        <f t="shared" si="21"/>
        <v>0</v>
      </c>
      <c r="AJ50" s="23">
        <f t="shared" si="21"/>
        <v>0</v>
      </c>
      <c r="AK50" s="23">
        <f t="shared" si="21"/>
        <v>0</v>
      </c>
      <c r="AL50" s="23">
        <f t="shared" si="21"/>
        <v>0</v>
      </c>
    </row>
    <row r="51" spans="1:38" ht="63" x14ac:dyDescent="0.25">
      <c r="A51" s="30" t="s">
        <v>101</v>
      </c>
      <c r="B51" s="24" t="s">
        <v>102</v>
      </c>
      <c r="C51" s="22" t="s">
        <v>61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f t="shared" ref="Z51:AG51" si="33">Z52+Z53</f>
        <v>0.28999999999999998</v>
      </c>
      <c r="AA51" s="23">
        <f t="shared" si="33"/>
        <v>16</v>
      </c>
      <c r="AB51" s="23">
        <f t="shared" si="33"/>
        <v>0</v>
      </c>
      <c r="AC51" s="23">
        <f t="shared" si="33"/>
        <v>0</v>
      </c>
      <c r="AD51" s="23">
        <f t="shared" si="33"/>
        <v>0</v>
      </c>
      <c r="AE51" s="23">
        <f t="shared" si="33"/>
        <v>3</v>
      </c>
      <c r="AF51" s="23">
        <f t="shared" si="33"/>
        <v>0</v>
      </c>
      <c r="AG51" s="23">
        <f t="shared" si="33"/>
        <v>0.28999999999999998</v>
      </c>
      <c r="AH51" s="23">
        <f t="shared" si="21"/>
        <v>16</v>
      </c>
      <c r="AI51" s="23">
        <f t="shared" si="21"/>
        <v>0</v>
      </c>
      <c r="AJ51" s="23">
        <f t="shared" si="21"/>
        <v>0</v>
      </c>
      <c r="AK51" s="23">
        <f t="shared" si="21"/>
        <v>0</v>
      </c>
      <c r="AL51" s="23">
        <f t="shared" si="21"/>
        <v>3</v>
      </c>
    </row>
    <row r="52" spans="1:38" ht="47.25" x14ac:dyDescent="0.25">
      <c r="A52" s="33" t="s">
        <v>103</v>
      </c>
      <c r="B52" s="24" t="s">
        <v>104</v>
      </c>
      <c r="C52" s="22" t="s">
        <v>61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f t="shared" ref="AF52:AL57" si="34">Y52</f>
        <v>0</v>
      </c>
      <c r="AG52" s="23">
        <f t="shared" si="34"/>
        <v>0</v>
      </c>
      <c r="AH52" s="23">
        <f t="shared" si="34"/>
        <v>0</v>
      </c>
      <c r="AI52" s="23">
        <f t="shared" si="34"/>
        <v>0</v>
      </c>
      <c r="AJ52" s="23">
        <f t="shared" si="34"/>
        <v>0</v>
      </c>
      <c r="AK52" s="23">
        <f t="shared" si="34"/>
        <v>0</v>
      </c>
      <c r="AL52" s="23">
        <f t="shared" si="34"/>
        <v>0</v>
      </c>
    </row>
    <row r="53" spans="1:38" ht="63" x14ac:dyDescent="0.25">
      <c r="A53" s="33" t="s">
        <v>105</v>
      </c>
      <c r="B53" s="24" t="s">
        <v>106</v>
      </c>
      <c r="C53" s="22" t="s">
        <v>61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f>Z54</f>
        <v>0.28999999999999998</v>
      </c>
      <c r="AA53" s="23">
        <f t="shared" ref="AA53:AE53" si="35">AA54</f>
        <v>16</v>
      </c>
      <c r="AB53" s="23">
        <f t="shared" si="35"/>
        <v>0</v>
      </c>
      <c r="AC53" s="23">
        <f t="shared" si="35"/>
        <v>0</v>
      </c>
      <c r="AD53" s="23">
        <f t="shared" si="35"/>
        <v>0</v>
      </c>
      <c r="AE53" s="23">
        <f t="shared" si="35"/>
        <v>3</v>
      </c>
      <c r="AF53" s="23">
        <f t="shared" si="34"/>
        <v>0</v>
      </c>
      <c r="AG53" s="23">
        <f t="shared" si="34"/>
        <v>0.28999999999999998</v>
      </c>
      <c r="AH53" s="23">
        <f t="shared" ref="AH53:AK53" si="36">AH54</f>
        <v>16</v>
      </c>
      <c r="AI53" s="23">
        <f t="shared" si="36"/>
        <v>0</v>
      </c>
      <c r="AJ53" s="23">
        <f t="shared" si="36"/>
        <v>0</v>
      </c>
      <c r="AK53" s="23">
        <f t="shared" si="36"/>
        <v>0</v>
      </c>
      <c r="AL53" s="23">
        <f>AL54</f>
        <v>3</v>
      </c>
    </row>
    <row r="54" spans="1:38" ht="63" x14ac:dyDescent="0.25">
      <c r="A54" s="33" t="s">
        <v>139</v>
      </c>
      <c r="B54" s="26" t="s">
        <v>138</v>
      </c>
      <c r="C54" s="25" t="s">
        <v>145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0.28999999999999998</v>
      </c>
      <c r="AA54" s="23">
        <v>16</v>
      </c>
      <c r="AB54" s="23">
        <v>0</v>
      </c>
      <c r="AC54" s="23">
        <v>0</v>
      </c>
      <c r="AD54" s="23">
        <v>0</v>
      </c>
      <c r="AE54" s="23">
        <v>3</v>
      </c>
      <c r="AF54" s="23">
        <f t="shared" si="34"/>
        <v>0</v>
      </c>
      <c r="AG54" s="23">
        <f t="shared" si="34"/>
        <v>0.28999999999999998</v>
      </c>
      <c r="AH54" s="23">
        <f t="shared" si="34"/>
        <v>16</v>
      </c>
      <c r="AI54" s="23">
        <f t="shared" si="34"/>
        <v>0</v>
      </c>
      <c r="AJ54" s="23">
        <f t="shared" si="34"/>
        <v>0</v>
      </c>
      <c r="AK54" s="23">
        <f t="shared" si="34"/>
        <v>0</v>
      </c>
      <c r="AL54" s="23">
        <f t="shared" si="34"/>
        <v>3</v>
      </c>
    </row>
    <row r="55" spans="1:38" ht="94.5" x14ac:dyDescent="0.25">
      <c r="A55" s="30" t="s">
        <v>107</v>
      </c>
      <c r="B55" s="24" t="s">
        <v>108</v>
      </c>
      <c r="C55" s="22" t="s">
        <v>61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f t="shared" si="34"/>
        <v>0</v>
      </c>
      <c r="AH55" s="23">
        <f t="shared" si="34"/>
        <v>0</v>
      </c>
      <c r="AI55" s="23">
        <f t="shared" si="34"/>
        <v>0</v>
      </c>
      <c r="AJ55" s="23">
        <f t="shared" si="34"/>
        <v>0</v>
      </c>
      <c r="AK55" s="23">
        <f t="shared" si="34"/>
        <v>0</v>
      </c>
      <c r="AL55" s="23">
        <f t="shared" si="34"/>
        <v>0</v>
      </c>
    </row>
    <row r="56" spans="1:38" ht="47.25" x14ac:dyDescent="0.25">
      <c r="A56" s="30" t="s">
        <v>109</v>
      </c>
      <c r="B56" s="24" t="s">
        <v>110</v>
      </c>
      <c r="C56" s="22" t="s">
        <v>61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f>SUM(Z57:Z58)</f>
        <v>1095.6100000000001</v>
      </c>
      <c r="AA56" s="23">
        <f t="shared" ref="AA56:AL56" si="37">SUM(AA57:AA58)</f>
        <v>64</v>
      </c>
      <c r="AB56" s="23">
        <f t="shared" si="37"/>
        <v>0</v>
      </c>
      <c r="AC56" s="23">
        <f t="shared" si="37"/>
        <v>17.600000000000001</v>
      </c>
      <c r="AD56" s="23">
        <f t="shared" si="37"/>
        <v>0</v>
      </c>
      <c r="AE56" s="23">
        <f t="shared" si="37"/>
        <v>1</v>
      </c>
      <c r="AF56" s="23">
        <f t="shared" si="37"/>
        <v>0</v>
      </c>
      <c r="AG56" s="23">
        <f t="shared" si="37"/>
        <v>1095.6100000000001</v>
      </c>
      <c r="AH56" s="23">
        <f t="shared" si="37"/>
        <v>64</v>
      </c>
      <c r="AI56" s="23">
        <f t="shared" si="37"/>
        <v>0</v>
      </c>
      <c r="AJ56" s="23">
        <f t="shared" si="37"/>
        <v>17.600000000000001</v>
      </c>
      <c r="AK56" s="23">
        <f t="shared" si="37"/>
        <v>0</v>
      </c>
      <c r="AL56" s="23">
        <f t="shared" si="37"/>
        <v>1</v>
      </c>
    </row>
    <row r="57" spans="1:38" ht="31.5" x14ac:dyDescent="0.25">
      <c r="A57" s="33" t="s">
        <v>140</v>
      </c>
      <c r="B57" s="27" t="s">
        <v>141</v>
      </c>
      <c r="C57" s="25" t="s">
        <v>142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21.91</v>
      </c>
      <c r="AA57" s="23">
        <v>0</v>
      </c>
      <c r="AB57" s="23">
        <v>0</v>
      </c>
      <c r="AC57" s="23">
        <v>0</v>
      </c>
      <c r="AD57" s="23">
        <v>0</v>
      </c>
      <c r="AE57" s="23">
        <v>1</v>
      </c>
      <c r="AF57" s="23">
        <v>0</v>
      </c>
      <c r="AG57" s="23">
        <f t="shared" si="34"/>
        <v>21.91</v>
      </c>
      <c r="AH57" s="23">
        <f t="shared" si="34"/>
        <v>0</v>
      </c>
      <c r="AI57" s="23">
        <f t="shared" si="34"/>
        <v>0</v>
      </c>
      <c r="AJ57" s="23">
        <f t="shared" si="34"/>
        <v>0</v>
      </c>
      <c r="AK57" s="23">
        <f t="shared" si="34"/>
        <v>0</v>
      </c>
      <c r="AL57" s="23">
        <f t="shared" si="34"/>
        <v>1</v>
      </c>
    </row>
    <row r="58" spans="1:38" ht="78.75" x14ac:dyDescent="0.25">
      <c r="A58" s="33" t="s">
        <v>156</v>
      </c>
      <c r="B58" s="27" t="s">
        <v>154</v>
      </c>
      <c r="C58" s="22" t="s">
        <v>155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1073.7</v>
      </c>
      <c r="AA58" s="23">
        <v>64</v>
      </c>
      <c r="AB58" s="23">
        <v>0</v>
      </c>
      <c r="AC58" s="23">
        <v>17.600000000000001</v>
      </c>
      <c r="AD58" s="23">
        <v>0</v>
      </c>
      <c r="AE58" s="23">
        <v>0</v>
      </c>
      <c r="AF58" s="23">
        <v>0</v>
      </c>
      <c r="AG58" s="23">
        <f t="shared" ref="AG58" si="38">Z58</f>
        <v>1073.7</v>
      </c>
      <c r="AH58" s="23">
        <f t="shared" ref="AH58" si="39">AA58</f>
        <v>64</v>
      </c>
      <c r="AI58" s="23">
        <f t="shared" ref="AI58" si="40">AB58</f>
        <v>0</v>
      </c>
      <c r="AJ58" s="23">
        <f t="shared" ref="AJ58" si="41">AC58</f>
        <v>17.600000000000001</v>
      </c>
      <c r="AK58" s="23">
        <f t="shared" ref="AK58" si="42">AD58</f>
        <v>0</v>
      </c>
      <c r="AL58" s="23">
        <f t="shared" ref="AL58" si="43">AE58</f>
        <v>0</v>
      </c>
    </row>
    <row r="59" spans="1:38" ht="63" x14ac:dyDescent="0.25">
      <c r="A59" s="30" t="s">
        <v>111</v>
      </c>
      <c r="B59" s="24" t="s">
        <v>112</v>
      </c>
      <c r="C59" s="22" t="s">
        <v>61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f t="shared" ref="AG59:AL64" si="44">Z59</f>
        <v>0</v>
      </c>
      <c r="AH59" s="23">
        <f t="shared" si="44"/>
        <v>0</v>
      </c>
      <c r="AI59" s="23">
        <f t="shared" si="44"/>
        <v>0</v>
      </c>
      <c r="AJ59" s="23">
        <f t="shared" si="44"/>
        <v>0</v>
      </c>
      <c r="AK59" s="23">
        <f t="shared" si="44"/>
        <v>0</v>
      </c>
      <c r="AL59" s="23">
        <f t="shared" si="44"/>
        <v>0</v>
      </c>
    </row>
    <row r="60" spans="1:38" ht="31.5" x14ac:dyDescent="0.25">
      <c r="A60" s="30" t="s">
        <v>113</v>
      </c>
      <c r="B60" s="24" t="s">
        <v>114</v>
      </c>
      <c r="C60" s="22" t="s">
        <v>61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f>SUM(Y61:Y64)</f>
        <v>0</v>
      </c>
      <c r="Z60" s="23">
        <f t="shared" ref="Z60:AL60" si="45">SUM(Z61:Z64)</f>
        <v>11.47</v>
      </c>
      <c r="AA60" s="23">
        <f t="shared" si="45"/>
        <v>0</v>
      </c>
      <c r="AB60" s="23">
        <f t="shared" si="45"/>
        <v>0</v>
      </c>
      <c r="AC60" s="23">
        <f t="shared" si="45"/>
        <v>0</v>
      </c>
      <c r="AD60" s="23">
        <f t="shared" si="45"/>
        <v>0</v>
      </c>
      <c r="AE60" s="23">
        <f t="shared" si="45"/>
        <v>41</v>
      </c>
      <c r="AF60" s="23">
        <f t="shared" si="45"/>
        <v>0</v>
      </c>
      <c r="AG60" s="23">
        <f t="shared" si="45"/>
        <v>11.47</v>
      </c>
      <c r="AH60" s="23">
        <f t="shared" si="45"/>
        <v>0</v>
      </c>
      <c r="AI60" s="23">
        <f t="shared" si="45"/>
        <v>0</v>
      </c>
      <c r="AJ60" s="23">
        <f t="shared" si="45"/>
        <v>0</v>
      </c>
      <c r="AK60" s="23">
        <f t="shared" si="45"/>
        <v>0</v>
      </c>
      <c r="AL60" s="23">
        <f t="shared" si="45"/>
        <v>41</v>
      </c>
    </row>
    <row r="61" spans="1:38" ht="24" customHeight="1" x14ac:dyDescent="0.25">
      <c r="A61" s="33" t="s">
        <v>115</v>
      </c>
      <c r="B61" s="26" t="s">
        <v>116</v>
      </c>
      <c r="C61" s="25" t="s">
        <v>146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8.33</v>
      </c>
      <c r="AA61" s="23">
        <v>0</v>
      </c>
      <c r="AB61" s="23">
        <v>0</v>
      </c>
      <c r="AC61" s="23">
        <v>0</v>
      </c>
      <c r="AD61" s="23">
        <v>0</v>
      </c>
      <c r="AE61" s="23">
        <v>3</v>
      </c>
      <c r="AF61" s="23">
        <v>0</v>
      </c>
      <c r="AG61" s="23">
        <f t="shared" si="44"/>
        <v>8.33</v>
      </c>
      <c r="AH61" s="23">
        <f t="shared" si="44"/>
        <v>0</v>
      </c>
      <c r="AI61" s="23">
        <f t="shared" si="44"/>
        <v>0</v>
      </c>
      <c r="AJ61" s="23">
        <f t="shared" si="44"/>
        <v>0</v>
      </c>
      <c r="AK61" s="23">
        <f t="shared" si="44"/>
        <v>0</v>
      </c>
      <c r="AL61" s="23">
        <f t="shared" si="44"/>
        <v>3</v>
      </c>
    </row>
    <row r="62" spans="1:38" ht="22.5" customHeight="1" x14ac:dyDescent="0.25">
      <c r="A62" s="33" t="s">
        <v>117</v>
      </c>
      <c r="B62" s="26" t="s">
        <v>119</v>
      </c>
      <c r="C62" s="25" t="s">
        <v>147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1.75</v>
      </c>
      <c r="AA62" s="23">
        <v>0</v>
      </c>
      <c r="AB62" s="23">
        <v>0</v>
      </c>
      <c r="AC62" s="23">
        <v>0</v>
      </c>
      <c r="AD62" s="23">
        <v>0</v>
      </c>
      <c r="AE62" s="23">
        <v>37</v>
      </c>
      <c r="AF62" s="23">
        <v>0</v>
      </c>
      <c r="AG62" s="23">
        <f t="shared" si="44"/>
        <v>1.75</v>
      </c>
      <c r="AH62" s="23">
        <f t="shared" si="44"/>
        <v>0</v>
      </c>
      <c r="AI62" s="23">
        <f t="shared" si="44"/>
        <v>0</v>
      </c>
      <c r="AJ62" s="23">
        <f t="shared" si="44"/>
        <v>0</v>
      </c>
      <c r="AK62" s="23">
        <f t="shared" si="44"/>
        <v>0</v>
      </c>
      <c r="AL62" s="23">
        <f t="shared" si="44"/>
        <v>37</v>
      </c>
    </row>
    <row r="63" spans="1:38" ht="45.75" customHeight="1" x14ac:dyDescent="0.25">
      <c r="A63" s="33" t="s">
        <v>118</v>
      </c>
      <c r="B63" s="26" t="s">
        <v>148</v>
      </c>
      <c r="C63" s="25" t="s">
        <v>121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1.39</v>
      </c>
      <c r="AA63" s="23">
        <v>0</v>
      </c>
      <c r="AB63" s="23">
        <v>0</v>
      </c>
      <c r="AC63" s="23">
        <v>0</v>
      </c>
      <c r="AD63" s="23">
        <v>0</v>
      </c>
      <c r="AE63" s="23">
        <v>1</v>
      </c>
      <c r="AF63" s="23">
        <v>0</v>
      </c>
      <c r="AG63" s="23">
        <f t="shared" si="44"/>
        <v>1.39</v>
      </c>
      <c r="AH63" s="23">
        <f t="shared" si="44"/>
        <v>0</v>
      </c>
      <c r="AI63" s="23">
        <f t="shared" si="44"/>
        <v>0</v>
      </c>
      <c r="AJ63" s="23">
        <f t="shared" si="44"/>
        <v>0</v>
      </c>
      <c r="AK63" s="23">
        <f t="shared" si="44"/>
        <v>0</v>
      </c>
      <c r="AL63" s="23">
        <f t="shared" si="44"/>
        <v>1</v>
      </c>
    </row>
    <row r="64" spans="1:38" ht="22.5" customHeight="1" x14ac:dyDescent="0.25">
      <c r="A64" s="33" t="s">
        <v>120</v>
      </c>
      <c r="B64" s="26" t="s">
        <v>122</v>
      </c>
      <c r="C64" s="22" t="s">
        <v>59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f t="shared" si="44"/>
        <v>0</v>
      </c>
      <c r="AH64" s="23">
        <f t="shared" si="44"/>
        <v>0</v>
      </c>
      <c r="AI64" s="23">
        <f t="shared" si="44"/>
        <v>0</v>
      </c>
      <c r="AJ64" s="23">
        <f t="shared" si="44"/>
        <v>0</v>
      </c>
      <c r="AK64" s="23">
        <f t="shared" si="44"/>
        <v>0</v>
      </c>
      <c r="AL64" s="23">
        <f t="shared" si="44"/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2021-02-25T11:10:02Z</cp:lastPrinted>
  <dcterms:created xsi:type="dcterms:W3CDTF">2017-10-04T03:24:45Z</dcterms:created>
  <dcterms:modified xsi:type="dcterms:W3CDTF">2022-03-31T02:42:26Z</dcterms:modified>
</cp:coreProperties>
</file>