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495" yWindow="30" windowWidth="26955" windowHeight="6900" tabRatio="631"/>
  </bookViews>
  <sheets>
    <sheet name="4" sheetId="125" r:id="rId1"/>
  </sheets>
  <definedNames>
    <definedName name="_xlnm._FilterDatabase" localSheetId="0" hidden="1">'4'!$A$19:$BJ$85</definedName>
    <definedName name="_xlnm.Print_Titles" localSheetId="0">'4'!$14:$19</definedName>
    <definedName name="_xlnm.Print_Area" localSheetId="0">'4'!$A$1:$BJ$85</definedName>
  </definedNames>
  <calcPr calcId="162913"/>
</workbook>
</file>

<file path=xl/calcChain.xml><?xml version="1.0" encoding="utf-8"?>
<calcChain xmlns="http://schemas.openxmlformats.org/spreadsheetml/2006/main">
  <c r="BI85" i="125" l="1"/>
  <c r="BH85" i="125"/>
  <c r="BG85" i="125"/>
  <c r="BF85" i="125"/>
  <c r="BE85" i="125"/>
  <c r="BD85" i="125"/>
  <c r="BC85" i="125"/>
  <c r="BB85" i="125"/>
  <c r="BA85" i="125"/>
  <c r="AZ85" i="125"/>
  <c r="AY85" i="125"/>
  <c r="AX85" i="125"/>
  <c r="AW85" i="125"/>
  <c r="AV85" i="125"/>
  <c r="BI84" i="125"/>
  <c r="BH84" i="125"/>
  <c r="BG84" i="125"/>
  <c r="BF84" i="125"/>
  <c r="BE84" i="125"/>
  <c r="BD84" i="125"/>
  <c r="BC84" i="125"/>
  <c r="BB84" i="125"/>
  <c r="BA84" i="125"/>
  <c r="AZ84" i="125"/>
  <c r="AY84" i="125"/>
  <c r="AX84" i="125"/>
  <c r="AW84" i="125"/>
  <c r="AV84" i="125"/>
  <c r="BI83" i="125"/>
  <c r="BH83" i="125"/>
  <c r="BG83" i="125"/>
  <c r="BF83" i="125"/>
  <c r="BE83" i="125"/>
  <c r="BD83" i="125"/>
  <c r="BC83" i="125"/>
  <c r="BB83" i="125"/>
  <c r="BA83" i="125"/>
  <c r="AZ83" i="125"/>
  <c r="AY83" i="125"/>
  <c r="AX83" i="125"/>
  <c r="AW83" i="125"/>
  <c r="AV83" i="125"/>
  <c r="BI82" i="125"/>
  <c r="BH82" i="125"/>
  <c r="BG82" i="125"/>
  <c r="BF82" i="125"/>
  <c r="BE82" i="125"/>
  <c r="BD82" i="125"/>
  <c r="BC82" i="125"/>
  <c r="BB82" i="125"/>
  <c r="BA82" i="125"/>
  <c r="AZ82" i="125"/>
  <c r="AY82" i="125"/>
  <c r="AX82" i="125"/>
  <c r="AW82" i="125"/>
  <c r="AV82" i="125"/>
  <c r="BI81" i="125"/>
  <c r="BH81" i="125"/>
  <c r="BG81" i="125"/>
  <c r="BF81" i="125"/>
  <c r="BE81" i="125"/>
  <c r="BD81" i="125"/>
  <c r="BC81" i="125"/>
  <c r="BB81" i="125"/>
  <c r="BA81" i="125"/>
  <c r="AZ81" i="125"/>
  <c r="AY81" i="125"/>
  <c r="AX81" i="125"/>
  <c r="AW81" i="125"/>
  <c r="AV81" i="125"/>
  <c r="BI80" i="125"/>
  <c r="BH80" i="125"/>
  <c r="BG80" i="125"/>
  <c r="BF80" i="125"/>
  <c r="BE80" i="125"/>
  <c r="BD80" i="125"/>
  <c r="BC80" i="125"/>
  <c r="BB80" i="125"/>
  <c r="BA80" i="125"/>
  <c r="AZ80" i="125"/>
  <c r="AY80" i="125"/>
  <c r="AX80" i="125"/>
  <c r="AW80" i="125"/>
  <c r="AV80" i="125"/>
  <c r="BI79" i="125"/>
  <c r="BH79" i="125"/>
  <c r="BG79" i="125"/>
  <c r="BF79" i="125"/>
  <c r="BE79" i="125"/>
  <c r="BD79" i="125"/>
  <c r="BC79" i="125"/>
  <c r="BB79" i="125"/>
  <c r="BA79" i="125"/>
  <c r="AZ79" i="125"/>
  <c r="AY79" i="125"/>
  <c r="AX79" i="125"/>
  <c r="AW79" i="125"/>
  <c r="AV79" i="125"/>
  <c r="BI78" i="125"/>
  <c r="BH78" i="125"/>
  <c r="BG78" i="125"/>
  <c r="BF78" i="125"/>
  <c r="BE78" i="125"/>
  <c r="BD78" i="125"/>
  <c r="BC78" i="125"/>
  <c r="BB78" i="125"/>
  <c r="BA78" i="125"/>
  <c r="AZ78" i="125"/>
  <c r="AY78" i="125"/>
  <c r="AX78" i="125"/>
  <c r="AW78" i="125"/>
  <c r="AV78" i="125"/>
  <c r="BI77" i="125"/>
  <c r="BH77" i="125"/>
  <c r="BG77" i="125"/>
  <c r="BF77" i="125"/>
  <c r="BE77" i="125"/>
  <c r="BD77" i="125"/>
  <c r="BC77" i="125"/>
  <c r="BB77" i="125"/>
  <c r="BA77" i="125"/>
  <c r="AZ77" i="125"/>
  <c r="AY77" i="125"/>
  <c r="AX77" i="125"/>
  <c r="AW77" i="125"/>
  <c r="AV77" i="125"/>
  <c r="BI76" i="125"/>
  <c r="BH76" i="125"/>
  <c r="BG76" i="125"/>
  <c r="BF76" i="125"/>
  <c r="BE76" i="125"/>
  <c r="BD76" i="125"/>
  <c r="BC76" i="125"/>
  <c r="BB76" i="125"/>
  <c r="BA76" i="125"/>
  <c r="AZ76" i="125"/>
  <c r="AY76" i="125"/>
  <c r="AX76" i="125"/>
  <c r="AW76" i="125"/>
  <c r="AV76" i="125"/>
  <c r="BI75" i="125"/>
  <c r="BH75" i="125"/>
  <c r="BG75" i="125"/>
  <c r="BF75" i="125"/>
  <c r="BE75" i="125"/>
  <c r="BD75" i="125"/>
  <c r="BC75" i="125"/>
  <c r="BB75" i="125"/>
  <c r="BA75" i="125"/>
  <c r="AZ75" i="125"/>
  <c r="AY75" i="125"/>
  <c r="AX75" i="125"/>
  <c r="AW75" i="125"/>
  <c r="AV75" i="125"/>
  <c r="BI74" i="125"/>
  <c r="BH74" i="125"/>
  <c r="BG74" i="125"/>
  <c r="BF74" i="125"/>
  <c r="BE74" i="125"/>
  <c r="BD74" i="125"/>
  <c r="BC74" i="125"/>
  <c r="BB74" i="125"/>
  <c r="BA74" i="125"/>
  <c r="AZ74" i="125"/>
  <c r="AY74" i="125"/>
  <c r="AX74" i="125"/>
  <c r="AW74" i="125"/>
  <c r="AV74" i="125"/>
  <c r="BI71" i="125"/>
  <c r="BH71" i="125"/>
  <c r="BG71" i="125"/>
  <c r="BF71" i="125"/>
  <c r="BE71" i="125"/>
  <c r="BD71" i="125"/>
  <c r="BC71" i="125"/>
  <c r="BB71" i="125"/>
  <c r="BA71" i="125"/>
  <c r="AZ71" i="125"/>
  <c r="AY71" i="125"/>
  <c r="AX71" i="125"/>
  <c r="AW71" i="125"/>
  <c r="AV71" i="125"/>
  <c r="BI70" i="125"/>
  <c r="BH70" i="125"/>
  <c r="BG70" i="125"/>
  <c r="BF70" i="125"/>
  <c r="BE70" i="125"/>
  <c r="BD70" i="125"/>
  <c r="BC70" i="125"/>
  <c r="BB70" i="125"/>
  <c r="BA70" i="125"/>
  <c r="AZ70" i="125"/>
  <c r="AY70" i="125"/>
  <c r="AX70" i="125"/>
  <c r="AW70" i="125"/>
  <c r="AV70" i="125"/>
  <c r="BI69" i="125"/>
  <c r="BH69" i="125"/>
  <c r="BG69" i="125"/>
  <c r="BF69" i="125"/>
  <c r="BE69" i="125"/>
  <c r="BD69" i="125"/>
  <c r="BC69" i="125"/>
  <c r="BB69" i="125"/>
  <c r="BA69" i="125"/>
  <c r="AZ69" i="125"/>
  <c r="AY69" i="125"/>
  <c r="AX69" i="125"/>
  <c r="AW69" i="125"/>
  <c r="AV69" i="125"/>
  <c r="BI68" i="125"/>
  <c r="BH68" i="125"/>
  <c r="BG68" i="125"/>
  <c r="BF68" i="125"/>
  <c r="BE68" i="125"/>
  <c r="BD68" i="125"/>
  <c r="BC68" i="125"/>
  <c r="BB68" i="125"/>
  <c r="BA68" i="125"/>
  <c r="AZ68" i="125"/>
  <c r="AY68" i="125"/>
  <c r="AX68" i="125"/>
  <c r="AW68" i="125"/>
  <c r="AV68" i="125"/>
  <c r="BI65" i="125"/>
  <c r="BH65" i="125"/>
  <c r="BG65" i="125"/>
  <c r="BF65" i="125"/>
  <c r="BE65" i="125"/>
  <c r="BD65" i="125"/>
  <c r="BC65" i="125"/>
  <c r="BB65" i="125"/>
  <c r="BA65" i="125"/>
  <c r="AZ65" i="125"/>
  <c r="AY65" i="125"/>
  <c r="AX65" i="125"/>
  <c r="AW65" i="125"/>
  <c r="AV65" i="125"/>
  <c r="BI64" i="125"/>
  <c r="BH64" i="125"/>
  <c r="BG64" i="125"/>
  <c r="BF64" i="125"/>
  <c r="BE64" i="125"/>
  <c r="BD64" i="125"/>
  <c r="BC64" i="125"/>
  <c r="BB64" i="125"/>
  <c r="BA64" i="125"/>
  <c r="AZ64" i="125"/>
  <c r="AY64" i="125"/>
  <c r="AX64" i="125"/>
  <c r="AW64" i="125"/>
  <c r="AV64" i="125"/>
  <c r="BI62" i="125"/>
  <c r="BD62" i="125"/>
  <c r="BB62" i="125"/>
  <c r="AW62" i="125"/>
  <c r="BI57" i="125"/>
  <c r="BH57" i="125"/>
  <c r="BG57" i="125"/>
  <c r="BF57" i="125"/>
  <c r="BE57" i="125"/>
  <c r="BD57" i="125"/>
  <c r="BC57" i="125"/>
  <c r="BB57" i="125"/>
  <c r="BA57" i="125"/>
  <c r="AZ57" i="125"/>
  <c r="AY57" i="125"/>
  <c r="AX57" i="125"/>
  <c r="AV57" i="125"/>
  <c r="BI53" i="125"/>
  <c r="BH53" i="125"/>
  <c r="BG53" i="125"/>
  <c r="BF53" i="125"/>
  <c r="BE53" i="125"/>
  <c r="BD53" i="125"/>
  <c r="BC53" i="125"/>
  <c r="BB53" i="125"/>
  <c r="BA53" i="125"/>
  <c r="AZ53" i="125"/>
  <c r="AY53" i="125"/>
  <c r="AX53" i="125"/>
  <c r="AW53" i="125"/>
  <c r="AV53" i="125"/>
  <c r="BI52" i="125"/>
  <c r="BH52" i="125"/>
  <c r="BG52" i="125"/>
  <c r="BF52" i="125"/>
  <c r="BE52" i="125"/>
  <c r="BD52" i="125"/>
  <c r="BC52" i="125"/>
  <c r="BB52" i="125"/>
  <c r="BA52" i="125"/>
  <c r="AZ52" i="125"/>
  <c r="AY52" i="125"/>
  <c r="AX52" i="125"/>
  <c r="AV52" i="125"/>
  <c r="BI51" i="125"/>
  <c r="BH51" i="125"/>
  <c r="BG51" i="125"/>
  <c r="BF51" i="125"/>
  <c r="BE51" i="125"/>
  <c r="BD51" i="125"/>
  <c r="BC51" i="125"/>
  <c r="BB51" i="125"/>
  <c r="BA51" i="125"/>
  <c r="AZ51" i="125"/>
  <c r="AY51" i="125"/>
  <c r="AX51" i="125"/>
  <c r="AV51" i="125"/>
  <c r="BI48" i="125"/>
  <c r="BH48" i="125"/>
  <c r="BG48" i="125"/>
  <c r="BF48" i="125"/>
  <c r="BE48" i="125"/>
  <c r="BD48" i="125"/>
  <c r="BC48" i="125"/>
  <c r="BB48" i="125"/>
  <c r="BA48" i="125"/>
  <c r="AZ48" i="125"/>
  <c r="AY48" i="125"/>
  <c r="AX48" i="125"/>
  <c r="AW48" i="125"/>
  <c r="AV48" i="125"/>
  <c r="BI47" i="125"/>
  <c r="BH47" i="125"/>
  <c r="BG47" i="125"/>
  <c r="BF47" i="125"/>
  <c r="BE47" i="125"/>
  <c r="BD47" i="125"/>
  <c r="BC47" i="125"/>
  <c r="BB47" i="125"/>
  <c r="BA47" i="125"/>
  <c r="AZ47" i="125"/>
  <c r="AY47" i="125"/>
  <c r="AX47" i="125"/>
  <c r="AW47" i="125"/>
  <c r="AV47" i="125"/>
  <c r="BI46" i="125"/>
  <c r="BH46" i="125"/>
  <c r="BG46" i="125"/>
  <c r="BF46" i="125"/>
  <c r="BE46" i="125"/>
  <c r="BD46" i="125"/>
  <c r="BC46" i="125"/>
  <c r="BB46" i="125"/>
  <c r="BA46" i="125"/>
  <c r="AZ46" i="125"/>
  <c r="AY46" i="125"/>
  <c r="AX46" i="125"/>
  <c r="AW46" i="125"/>
  <c r="AV46" i="125"/>
  <c r="BI45" i="125"/>
  <c r="BH45" i="125"/>
  <c r="BG45" i="125"/>
  <c r="BF45" i="125"/>
  <c r="BE45" i="125"/>
  <c r="BD45" i="125"/>
  <c r="BC45" i="125"/>
  <c r="BB45" i="125"/>
  <c r="BA45" i="125"/>
  <c r="AZ45" i="125"/>
  <c r="AY45" i="125"/>
  <c r="AX45" i="125"/>
  <c r="AW45" i="125"/>
  <c r="AV45" i="125"/>
  <c r="BI44" i="125"/>
  <c r="BH44" i="125"/>
  <c r="BG44" i="125"/>
  <c r="BF44" i="125"/>
  <c r="BE44" i="125"/>
  <c r="BD44" i="125"/>
  <c r="BC44" i="125"/>
  <c r="BB44" i="125"/>
  <c r="BA44" i="125"/>
  <c r="AZ44" i="125"/>
  <c r="AY44" i="125"/>
  <c r="AX44" i="125"/>
  <c r="AW44" i="125"/>
  <c r="AV44" i="125"/>
  <c r="BI43" i="125"/>
  <c r="BH43" i="125"/>
  <c r="BG43" i="125"/>
  <c r="BF43" i="125"/>
  <c r="BE43" i="125"/>
  <c r="BD43" i="125"/>
  <c r="BC43" i="125"/>
  <c r="BB43" i="125"/>
  <c r="BA43" i="125"/>
  <c r="AZ43" i="125"/>
  <c r="AY43" i="125"/>
  <c r="AX43" i="125"/>
  <c r="AW43" i="125"/>
  <c r="AV43" i="125"/>
  <c r="BI42" i="125"/>
  <c r="BH42" i="125"/>
  <c r="BG42" i="125"/>
  <c r="BF42" i="125"/>
  <c r="BE42" i="125"/>
  <c r="BD42" i="125"/>
  <c r="BC42" i="125"/>
  <c r="BB42" i="125"/>
  <c r="BA42" i="125"/>
  <c r="AZ42" i="125"/>
  <c r="AY42" i="125"/>
  <c r="AX42" i="125"/>
  <c r="AV42" i="125"/>
  <c r="BI41" i="125"/>
  <c r="BH41" i="125"/>
  <c r="BG41" i="125"/>
  <c r="BF41" i="125"/>
  <c r="BE41" i="125"/>
  <c r="BD41" i="125"/>
  <c r="BC41" i="125"/>
  <c r="BB41" i="125"/>
  <c r="BA41" i="125"/>
  <c r="AZ41" i="125"/>
  <c r="AY41" i="125"/>
  <c r="AX41" i="125"/>
  <c r="AW41" i="125"/>
  <c r="AV41" i="125"/>
  <c r="BI40" i="125"/>
  <c r="BH40" i="125"/>
  <c r="BG40" i="125"/>
  <c r="BF40" i="125"/>
  <c r="BE40" i="125"/>
  <c r="BD40" i="125"/>
  <c r="BC40" i="125"/>
  <c r="BB40" i="125"/>
  <c r="BA40" i="125"/>
  <c r="AZ40" i="125"/>
  <c r="AY40" i="125"/>
  <c r="AX40" i="125"/>
  <c r="AW40" i="125"/>
  <c r="AV40" i="125"/>
  <c r="BI39" i="125"/>
  <c r="BH39" i="125"/>
  <c r="BG39" i="125"/>
  <c r="BF39" i="125"/>
  <c r="BE39" i="125"/>
  <c r="BD39" i="125"/>
  <c r="BC39" i="125"/>
  <c r="BB39" i="125"/>
  <c r="BA39" i="125"/>
  <c r="AZ39" i="125"/>
  <c r="AY39" i="125"/>
  <c r="AX39" i="125"/>
  <c r="AV39" i="125"/>
  <c r="BI38" i="125"/>
  <c r="BH38" i="125"/>
  <c r="BG38" i="125"/>
  <c r="BF38" i="125"/>
  <c r="BE38" i="125"/>
  <c r="BD38" i="125"/>
  <c r="BC38" i="125"/>
  <c r="BB38" i="125"/>
  <c r="BA38" i="125"/>
  <c r="AZ38" i="125"/>
  <c r="AY38" i="125"/>
  <c r="AX38" i="125"/>
  <c r="AW38" i="125"/>
  <c r="AV38" i="125"/>
  <c r="BI37" i="125"/>
  <c r="BH37" i="125"/>
  <c r="BG37" i="125"/>
  <c r="BF37" i="125"/>
  <c r="BE37" i="125"/>
  <c r="BD37" i="125"/>
  <c r="BC37" i="125"/>
  <c r="BB37" i="125"/>
  <c r="BA37" i="125"/>
  <c r="AZ37" i="125"/>
  <c r="AY37" i="125"/>
  <c r="AX37" i="125"/>
  <c r="AW37" i="125"/>
  <c r="AV37" i="125"/>
  <c r="AP63" i="125" l="1"/>
  <c r="AP60" i="125" s="1"/>
  <c r="AN63" i="125"/>
  <c r="AI63" i="125"/>
  <c r="U73" i="125"/>
  <c r="U26" i="125" s="1"/>
  <c r="AW52" i="125"/>
  <c r="U36" i="125"/>
  <c r="U34" i="125" s="1"/>
  <c r="AW39" i="125"/>
  <c r="AW42" i="125"/>
  <c r="L36" i="125"/>
  <c r="L34" i="125" s="1"/>
  <c r="G73" i="125"/>
  <c r="G26" i="125" s="1"/>
  <c r="G61" i="125"/>
  <c r="AW51" i="125"/>
  <c r="D61" i="125"/>
  <c r="AU56" i="125"/>
  <c r="AT56" i="125"/>
  <c r="AT55" i="125" s="1"/>
  <c r="AS56" i="125"/>
  <c r="AS55" i="125" s="1"/>
  <c r="AR56" i="125"/>
  <c r="AR55" i="125" s="1"/>
  <c r="AQ56" i="125"/>
  <c r="AP56" i="125"/>
  <c r="AP55" i="125" s="1"/>
  <c r="AO56" i="125"/>
  <c r="AO55" i="125" s="1"/>
  <c r="AN56" i="125"/>
  <c r="AN55" i="125" s="1"/>
  <c r="AM56" i="125"/>
  <c r="AL56" i="125"/>
  <c r="AL55" i="125" s="1"/>
  <c r="AK56" i="125"/>
  <c r="AK55" i="125" s="1"/>
  <c r="AJ56" i="125"/>
  <c r="AJ55" i="125" s="1"/>
  <c r="AI56" i="125"/>
  <c r="AH56" i="125"/>
  <c r="AH55" i="125" s="1"/>
  <c r="AG56" i="125"/>
  <c r="AG55" i="125" s="1"/>
  <c r="AF56" i="125"/>
  <c r="AF55" i="125" s="1"/>
  <c r="AE56" i="125"/>
  <c r="AD56" i="125"/>
  <c r="AD55" i="125" s="1"/>
  <c r="AC56" i="125"/>
  <c r="AC55" i="125" s="1"/>
  <c r="AB56" i="125"/>
  <c r="AB55" i="125" s="1"/>
  <c r="AA56" i="125"/>
  <c r="Z56" i="125"/>
  <c r="Z55" i="125" s="1"/>
  <c r="Y56" i="125"/>
  <c r="Y55" i="125" s="1"/>
  <c r="X56" i="125"/>
  <c r="X55" i="125" s="1"/>
  <c r="W56" i="125"/>
  <c r="V56" i="125"/>
  <c r="V55" i="125" s="1"/>
  <c r="U56" i="125"/>
  <c r="U55" i="125" s="1"/>
  <c r="T56" i="125"/>
  <c r="T55" i="125" s="1"/>
  <c r="S56" i="125"/>
  <c r="R56" i="125"/>
  <c r="R55" i="125" s="1"/>
  <c r="Q56" i="125"/>
  <c r="Q55" i="125" s="1"/>
  <c r="P56" i="125"/>
  <c r="P55" i="125" s="1"/>
  <c r="O56" i="125"/>
  <c r="M56" i="125"/>
  <c r="L56" i="125"/>
  <c r="L55" i="125" s="1"/>
  <c r="K56" i="125"/>
  <c r="K55" i="125" s="1"/>
  <c r="J56" i="125"/>
  <c r="I56" i="125"/>
  <c r="I55" i="125" s="1"/>
  <c r="H56" i="125"/>
  <c r="H55" i="125" s="1"/>
  <c r="F56" i="125"/>
  <c r="F55" i="125" s="1"/>
  <c r="E56" i="125"/>
  <c r="D56" i="125"/>
  <c r="D55" i="125" s="1"/>
  <c r="D50" i="125"/>
  <c r="D49" i="125" s="1"/>
  <c r="E73" i="125"/>
  <c r="E26" i="125" s="1"/>
  <c r="E61" i="125"/>
  <c r="E50" i="125"/>
  <c r="E49" i="125" s="1"/>
  <c r="E36" i="125"/>
  <c r="E34" i="125" s="1"/>
  <c r="N56" i="125"/>
  <c r="N55" i="125" s="1"/>
  <c r="E67" i="125"/>
  <c r="E24" i="125" s="1"/>
  <c r="E28" i="125"/>
  <c r="E21" i="125" s="1"/>
  <c r="BF73" i="125"/>
  <c r="BF26" i="125" s="1"/>
  <c r="AX73" i="125"/>
  <c r="AX26" i="125" s="1"/>
  <c r="AU67" i="125"/>
  <c r="AU24" i="125" s="1"/>
  <c r="AT67" i="125"/>
  <c r="AT24" i="125" s="1"/>
  <c r="AS67" i="125"/>
  <c r="AS24" i="125" s="1"/>
  <c r="AR67" i="125"/>
  <c r="AR24" i="125" s="1"/>
  <c r="AQ67" i="125"/>
  <c r="AQ24" i="125" s="1"/>
  <c r="AP67" i="125"/>
  <c r="AP24" i="125" s="1"/>
  <c r="AO67" i="125"/>
  <c r="AO24" i="125" s="1"/>
  <c r="AN67" i="125"/>
  <c r="AN24" i="125" s="1"/>
  <c r="AM67" i="125"/>
  <c r="AM24" i="125" s="1"/>
  <c r="AL67" i="125"/>
  <c r="AL24" i="125" s="1"/>
  <c r="AK67" i="125"/>
  <c r="AK24" i="125" s="1"/>
  <c r="AJ67" i="125"/>
  <c r="AJ24" i="125" s="1"/>
  <c r="AI67" i="125"/>
  <c r="AI24" i="125" s="1"/>
  <c r="AH67" i="125"/>
  <c r="AH24" i="125" s="1"/>
  <c r="AG67" i="125"/>
  <c r="AG24" i="125" s="1"/>
  <c r="AF67" i="125"/>
  <c r="AF24" i="125" s="1"/>
  <c r="AE67" i="125"/>
  <c r="AE24" i="125" s="1"/>
  <c r="AD67" i="125"/>
  <c r="AD24" i="125" s="1"/>
  <c r="AC67" i="125"/>
  <c r="AC24" i="125" s="1"/>
  <c r="AB67" i="125"/>
  <c r="AB24" i="125" s="1"/>
  <c r="AA67" i="125"/>
  <c r="AA24" i="125" s="1"/>
  <c r="Z67" i="125"/>
  <c r="Z24" i="125" s="1"/>
  <c r="Y67" i="125"/>
  <c r="Y24" i="125" s="1"/>
  <c r="X67" i="125"/>
  <c r="X24" i="125" s="1"/>
  <c r="W67" i="125"/>
  <c r="W24" i="125" s="1"/>
  <c r="V67" i="125"/>
  <c r="V24" i="125" s="1"/>
  <c r="U67" i="125"/>
  <c r="U24" i="125" s="1"/>
  <c r="T67" i="125"/>
  <c r="T24" i="125" s="1"/>
  <c r="S67" i="125"/>
  <c r="S24" i="125" s="1"/>
  <c r="R67" i="125"/>
  <c r="R24" i="125" s="1"/>
  <c r="Q67" i="125"/>
  <c r="Q24" i="125" s="1"/>
  <c r="P67" i="125"/>
  <c r="P24" i="125" s="1"/>
  <c r="O67" i="125"/>
  <c r="O24" i="125" s="1"/>
  <c r="N67" i="125"/>
  <c r="N24" i="125" s="1"/>
  <c r="M67" i="125"/>
  <c r="M24" i="125" s="1"/>
  <c r="AU36" i="125"/>
  <c r="AU34" i="125" s="1"/>
  <c r="AT36" i="125"/>
  <c r="AT34" i="125" s="1"/>
  <c r="AS36" i="125"/>
  <c r="AS34" i="125" s="1"/>
  <c r="AR36" i="125"/>
  <c r="AR34" i="125" s="1"/>
  <c r="AQ36" i="125"/>
  <c r="AQ34" i="125" s="1"/>
  <c r="AP36" i="125"/>
  <c r="AP34" i="125" s="1"/>
  <c r="AO36" i="125"/>
  <c r="AO34" i="125" s="1"/>
  <c r="AN36" i="125"/>
  <c r="AN34" i="125" s="1"/>
  <c r="AM36" i="125"/>
  <c r="AM34" i="125" s="1"/>
  <c r="AL36" i="125"/>
  <c r="AL34" i="125" s="1"/>
  <c r="AK36" i="125"/>
  <c r="AK34" i="125" s="1"/>
  <c r="AJ36" i="125"/>
  <c r="AJ34" i="125" s="1"/>
  <c r="AI36" i="125"/>
  <c r="AI34" i="125" s="1"/>
  <c r="AH36" i="125"/>
  <c r="AH34" i="125" s="1"/>
  <c r="AG36" i="125"/>
  <c r="AG34" i="125" s="1"/>
  <c r="AF36" i="125"/>
  <c r="AF34" i="125" s="1"/>
  <c r="AE36" i="125"/>
  <c r="AE34" i="125" s="1"/>
  <c r="AD36" i="125"/>
  <c r="AD34" i="125" s="1"/>
  <c r="AC36" i="125"/>
  <c r="AC34" i="125" s="1"/>
  <c r="AB36" i="125"/>
  <c r="AB34" i="125" s="1"/>
  <c r="AA36" i="125"/>
  <c r="AA34" i="125" s="1"/>
  <c r="Z36" i="125"/>
  <c r="Z34" i="125" s="1"/>
  <c r="Y36" i="125"/>
  <c r="Y34" i="125" s="1"/>
  <c r="X36" i="125"/>
  <c r="X34" i="125" s="1"/>
  <c r="W36" i="125"/>
  <c r="W34" i="125" s="1"/>
  <c r="V36" i="125"/>
  <c r="V34" i="125" s="1"/>
  <c r="T36" i="125"/>
  <c r="T34" i="125" s="1"/>
  <c r="S36" i="125"/>
  <c r="S34" i="125" s="1"/>
  <c r="R36" i="125"/>
  <c r="R34" i="125" s="1"/>
  <c r="Q36" i="125"/>
  <c r="Q34" i="125" s="1"/>
  <c r="P36" i="125"/>
  <c r="P34" i="125" s="1"/>
  <c r="O36" i="125"/>
  <c r="O34" i="125" s="1"/>
  <c r="M36" i="125"/>
  <c r="M34" i="125" s="1"/>
  <c r="AU21" i="125"/>
  <c r="AR21" i="125"/>
  <c r="AQ21" i="125"/>
  <c r="AO21" i="125"/>
  <c r="AN21" i="125"/>
  <c r="AM21" i="125"/>
  <c r="AL21" i="125"/>
  <c r="AJ21" i="125"/>
  <c r="AI21" i="125"/>
  <c r="AH21" i="125"/>
  <c r="AE21" i="125"/>
  <c r="AD21" i="125"/>
  <c r="AB21" i="125"/>
  <c r="AA21" i="125"/>
  <c r="Y21" i="125"/>
  <c r="X21" i="125"/>
  <c r="W21" i="125"/>
  <c r="V21" i="125"/>
  <c r="T21" i="125"/>
  <c r="S21" i="125"/>
  <c r="R21" i="125"/>
  <c r="Q21" i="125"/>
  <c r="P21" i="125"/>
  <c r="N21" i="125"/>
  <c r="M21" i="125"/>
  <c r="BD73" i="125"/>
  <c r="BD26" i="125" s="1"/>
  <c r="BD63" i="125"/>
  <c r="BD36" i="125"/>
  <c r="BD34" i="125" s="1"/>
  <c r="AB23" i="125"/>
  <c r="AB50" i="125"/>
  <c r="AB49" i="125" s="1"/>
  <c r="BI28" i="125"/>
  <c r="BI21" i="125" s="1"/>
  <c r="BE21" i="125"/>
  <c r="L67" i="125"/>
  <c r="L24" i="125" s="1"/>
  <c r="K67" i="125"/>
  <c r="K24" i="125" s="1"/>
  <c r="J67" i="125"/>
  <c r="J24" i="125" s="1"/>
  <c r="I67" i="125"/>
  <c r="I24" i="125" s="1"/>
  <c r="H67" i="125"/>
  <c r="H24" i="125" s="1"/>
  <c r="F67" i="125"/>
  <c r="F24" i="125" s="1"/>
  <c r="F50" i="125"/>
  <c r="H50" i="125"/>
  <c r="I50" i="125"/>
  <c r="J50" i="125"/>
  <c r="K50" i="125"/>
  <c r="L50" i="125"/>
  <c r="M50" i="125"/>
  <c r="O50" i="125"/>
  <c r="P50" i="125"/>
  <c r="P49" i="125" s="1"/>
  <c r="Q50" i="125"/>
  <c r="R50" i="125"/>
  <c r="S50" i="125"/>
  <c r="T50" i="125"/>
  <c r="T49" i="125" s="1"/>
  <c r="U50" i="125"/>
  <c r="U49" i="125" s="1"/>
  <c r="V50" i="125"/>
  <c r="V49" i="125" s="1"/>
  <c r="W50" i="125"/>
  <c r="W49" i="125" s="1"/>
  <c r="X50" i="125"/>
  <c r="X49" i="125" s="1"/>
  <c r="Y50" i="125"/>
  <c r="Y49" i="125" s="1"/>
  <c r="Z50" i="125"/>
  <c r="Z49" i="125" s="1"/>
  <c r="AA50" i="125"/>
  <c r="AA49" i="125" s="1"/>
  <c r="AC50" i="125"/>
  <c r="AC49" i="125" s="1"/>
  <c r="AD50" i="125"/>
  <c r="AD49" i="125" s="1"/>
  <c r="AE50" i="125"/>
  <c r="AE49" i="125" s="1"/>
  <c r="AF50" i="125"/>
  <c r="AF49" i="125" s="1"/>
  <c r="AG50" i="125"/>
  <c r="AG49" i="125" s="1"/>
  <c r="AH50" i="125"/>
  <c r="AH49" i="125" s="1"/>
  <c r="AI50" i="125"/>
  <c r="AI49" i="125" s="1"/>
  <c r="AJ50" i="125"/>
  <c r="AJ49" i="125" s="1"/>
  <c r="AK50" i="125"/>
  <c r="AK49" i="125" s="1"/>
  <c r="AL50" i="125"/>
  <c r="AL49" i="125" s="1"/>
  <c r="AM50" i="125"/>
  <c r="AM49" i="125" s="1"/>
  <c r="AN50" i="125"/>
  <c r="AN49" i="125" s="1"/>
  <c r="AO50" i="125"/>
  <c r="AO49" i="125" s="1"/>
  <c r="AP50" i="125"/>
  <c r="AP49" i="125" s="1"/>
  <c r="AQ50" i="125"/>
  <c r="AQ49" i="125" s="1"/>
  <c r="AR50" i="125"/>
  <c r="AR49" i="125" s="1"/>
  <c r="AS50" i="125"/>
  <c r="AS49" i="125" s="1"/>
  <c r="AT50" i="125"/>
  <c r="AT49" i="125" s="1"/>
  <c r="AU50" i="125"/>
  <c r="AU49" i="125" s="1"/>
  <c r="L21" i="125"/>
  <c r="K21" i="125"/>
  <c r="J21" i="125"/>
  <c r="I21" i="125"/>
  <c r="F21" i="125"/>
  <c r="D28" i="125"/>
  <c r="D21" i="125" s="1"/>
  <c r="AB63" i="125"/>
  <c r="AB61" i="125"/>
  <c r="F23" i="125"/>
  <c r="G23" i="125"/>
  <c r="H23" i="125"/>
  <c r="I23" i="125"/>
  <c r="J23" i="125"/>
  <c r="K23" i="125"/>
  <c r="L23" i="125"/>
  <c r="M23" i="125"/>
  <c r="N23" i="125"/>
  <c r="O23" i="125"/>
  <c r="P23" i="125"/>
  <c r="Q23" i="125"/>
  <c r="R23" i="125"/>
  <c r="S23" i="125"/>
  <c r="T23" i="125"/>
  <c r="U23" i="125"/>
  <c r="V23" i="125"/>
  <c r="W23" i="125"/>
  <c r="X23" i="125"/>
  <c r="Y23" i="125"/>
  <c r="Z23" i="125"/>
  <c r="AA23" i="125"/>
  <c r="AC23" i="125"/>
  <c r="AD23" i="125"/>
  <c r="AE23" i="125"/>
  <c r="AF23" i="125"/>
  <c r="AG23" i="125"/>
  <c r="AH23" i="125"/>
  <c r="AI23" i="125"/>
  <c r="AJ23" i="125"/>
  <c r="AK23" i="125"/>
  <c r="AL23" i="125"/>
  <c r="AM23" i="125"/>
  <c r="AN23" i="125"/>
  <c r="AO23" i="125"/>
  <c r="AP23" i="125"/>
  <c r="AQ23" i="125"/>
  <c r="AR23" i="125"/>
  <c r="AS23" i="125"/>
  <c r="AT23" i="125"/>
  <c r="AU23" i="125"/>
  <c r="D23" i="125"/>
  <c r="E23" i="125"/>
  <c r="E63" i="125"/>
  <c r="E25" i="125"/>
  <c r="AV25" i="125"/>
  <c r="BC36" i="125"/>
  <c r="BC34" i="125" s="1"/>
  <c r="BB36" i="125"/>
  <c r="BB34" i="125" s="1"/>
  <c r="AZ36" i="125"/>
  <c r="AZ34" i="125" s="1"/>
  <c r="AY36" i="125"/>
  <c r="AY34" i="125" s="1"/>
  <c r="BA36" i="125"/>
  <c r="BA34" i="125" s="1"/>
  <c r="AQ55" i="125"/>
  <c r="AI55" i="125"/>
  <c r="AE55" i="125"/>
  <c r="BI56" i="125"/>
  <c r="BI55" i="125" s="1"/>
  <c r="BH56" i="125"/>
  <c r="BH55" i="125" s="1"/>
  <c r="BG56" i="125"/>
  <c r="BG55" i="125" s="1"/>
  <c r="BF56" i="125"/>
  <c r="BF55" i="125" s="1"/>
  <c r="BE56" i="125"/>
  <c r="BE55" i="125" s="1"/>
  <c r="BC56" i="125"/>
  <c r="BC55" i="125" s="1"/>
  <c r="BB56" i="125"/>
  <c r="BB55" i="125" s="1"/>
  <c r="BA56" i="125"/>
  <c r="BA55" i="125" s="1"/>
  <c r="AZ56" i="125"/>
  <c r="AZ55" i="125" s="1"/>
  <c r="AY56" i="125"/>
  <c r="AY55" i="125" s="1"/>
  <c r="AX56" i="125"/>
  <c r="AX55" i="125" s="1"/>
  <c r="AV56" i="125"/>
  <c r="AV55" i="125" s="1"/>
  <c r="AU63" i="125"/>
  <c r="AU60" i="125" s="1"/>
  <c r="AT63" i="125"/>
  <c r="AT61" i="125" s="1"/>
  <c r="AT60" i="125" s="1"/>
  <c r="AS63" i="125"/>
  <c r="AS61" i="125" s="1"/>
  <c r="AS60" i="125" s="1"/>
  <c r="AR63" i="125"/>
  <c r="AR61" i="125" s="1"/>
  <c r="AR60" i="125" s="1"/>
  <c r="AQ63" i="125"/>
  <c r="AQ61" i="125" s="1"/>
  <c r="AQ60" i="125" s="1"/>
  <c r="AO63" i="125"/>
  <c r="AM63" i="125"/>
  <c r="AL63" i="125"/>
  <c r="AK63" i="125"/>
  <c r="AJ63" i="125"/>
  <c r="AH63" i="125"/>
  <c r="AG63" i="125"/>
  <c r="AG61" i="125"/>
  <c r="AF63" i="125"/>
  <c r="AE63" i="125"/>
  <c r="AD63" i="125"/>
  <c r="AC63" i="125"/>
  <c r="AA63" i="125"/>
  <c r="Z63" i="125"/>
  <c r="Y63" i="125"/>
  <c r="X63" i="125"/>
  <c r="W63" i="125"/>
  <c r="V63" i="125"/>
  <c r="U63" i="125"/>
  <c r="U61" i="125"/>
  <c r="T63" i="125"/>
  <c r="S63" i="125"/>
  <c r="S61" i="125"/>
  <c r="R63" i="125"/>
  <c r="Q63" i="125"/>
  <c r="P63" i="125"/>
  <c r="O63" i="125"/>
  <c r="N63" i="125"/>
  <c r="M63" i="125"/>
  <c r="L63" i="125"/>
  <c r="L61" i="125"/>
  <c r="K63" i="125"/>
  <c r="J63" i="125"/>
  <c r="I63" i="125"/>
  <c r="H63" i="125"/>
  <c r="G63" i="125"/>
  <c r="F63" i="125"/>
  <c r="BI63" i="125"/>
  <c r="BG63" i="125"/>
  <c r="BF63" i="125"/>
  <c r="BE63" i="125"/>
  <c r="BC63" i="125"/>
  <c r="BB63" i="125"/>
  <c r="BA63" i="125"/>
  <c r="AZ63" i="125"/>
  <c r="AY63" i="125"/>
  <c r="AX63" i="125"/>
  <c r="AW63" i="125"/>
  <c r="AZ23" i="125"/>
  <c r="AV23" i="125"/>
  <c r="BI67" i="125"/>
  <c r="BI24" i="125" s="1"/>
  <c r="BH67" i="125"/>
  <c r="BH24" i="125" s="1"/>
  <c r="BG67" i="125"/>
  <c r="BG24" i="125" s="1"/>
  <c r="BF67" i="125"/>
  <c r="BF24" i="125" s="1"/>
  <c r="BE67" i="125"/>
  <c r="BE24" i="125" s="1"/>
  <c r="BC67" i="125"/>
  <c r="BC24" i="125" s="1"/>
  <c r="BA67" i="125"/>
  <c r="BA24" i="125" s="1"/>
  <c r="AZ67" i="125"/>
  <c r="AZ24" i="125" s="1"/>
  <c r="AY67" i="125"/>
  <c r="AY24" i="125" s="1"/>
  <c r="AW67" i="125"/>
  <c r="AW24" i="125" s="1"/>
  <c r="AV67" i="125"/>
  <c r="AV24" i="125" s="1"/>
  <c r="BI73" i="125"/>
  <c r="BI26" i="125" s="1"/>
  <c r="BH73" i="125"/>
  <c r="BH26" i="125" s="1"/>
  <c r="BG73" i="125"/>
  <c r="BE73" i="125"/>
  <c r="BE26" i="125" s="1"/>
  <c r="BB73" i="125"/>
  <c r="BB26" i="125" s="1"/>
  <c r="BA73" i="125"/>
  <c r="BA26" i="125" s="1"/>
  <c r="AZ73" i="125"/>
  <c r="AZ26" i="125" s="1"/>
  <c r="AW73" i="125"/>
  <c r="AW26" i="125" s="1"/>
  <c r="AU73" i="125"/>
  <c r="AU26" i="125" s="1"/>
  <c r="AT73" i="125"/>
  <c r="AT26" i="125" s="1"/>
  <c r="AS73" i="125"/>
  <c r="AS26" i="125" s="1"/>
  <c r="AR73" i="125"/>
  <c r="AR26" i="125" s="1"/>
  <c r="AQ73" i="125"/>
  <c r="AQ26" i="125" s="1"/>
  <c r="AP73" i="125"/>
  <c r="AP26" i="125" s="1"/>
  <c r="AO73" i="125"/>
  <c r="AO26" i="125" s="1"/>
  <c r="AN73" i="125"/>
  <c r="AN26" i="125" s="1"/>
  <c r="AM73" i="125"/>
  <c r="AM26" i="125" s="1"/>
  <c r="AL73" i="125"/>
  <c r="AL26" i="125" s="1"/>
  <c r="AK73" i="125"/>
  <c r="AK26" i="125" s="1"/>
  <c r="AJ73" i="125"/>
  <c r="AJ26" i="125" s="1"/>
  <c r="AI73" i="125"/>
  <c r="AI26" i="125" s="1"/>
  <c r="AH73" i="125"/>
  <c r="AH26" i="125" s="1"/>
  <c r="AG73" i="125"/>
  <c r="AG26" i="125" s="1"/>
  <c r="AF73" i="125"/>
  <c r="AF26" i="125" s="1"/>
  <c r="AE73" i="125"/>
  <c r="AE26" i="125" s="1"/>
  <c r="AD73" i="125"/>
  <c r="AD26" i="125" s="1"/>
  <c r="AC73" i="125"/>
  <c r="AC26" i="125" s="1"/>
  <c r="AB73" i="125"/>
  <c r="AB26" i="125" s="1"/>
  <c r="AA73" i="125"/>
  <c r="AA26" i="125" s="1"/>
  <c r="Z73" i="125"/>
  <c r="Z26" i="125" s="1"/>
  <c r="Y73" i="125"/>
  <c r="Y26" i="125" s="1"/>
  <c r="X73" i="125"/>
  <c r="X26" i="125" s="1"/>
  <c r="W73" i="125"/>
  <c r="W26" i="125" s="1"/>
  <c r="V73" i="125"/>
  <c r="V26" i="125" s="1"/>
  <c r="T73" i="125"/>
  <c r="T26" i="125" s="1"/>
  <c r="S73" i="125"/>
  <c r="S26" i="125" s="1"/>
  <c r="R73" i="125"/>
  <c r="R26" i="125" s="1"/>
  <c r="Q73" i="125"/>
  <c r="Q26" i="125" s="1"/>
  <c r="P73" i="125"/>
  <c r="P26" i="125" s="1"/>
  <c r="O73" i="125"/>
  <c r="O26" i="125" s="1"/>
  <c r="N73" i="125"/>
  <c r="N26" i="125" s="1"/>
  <c r="M73" i="125"/>
  <c r="M26" i="125" s="1"/>
  <c r="L73" i="125"/>
  <c r="L26" i="125" s="1"/>
  <c r="K73" i="125"/>
  <c r="K26" i="125" s="1"/>
  <c r="J73" i="125"/>
  <c r="J26" i="125" s="1"/>
  <c r="I73" i="125"/>
  <c r="I26" i="125" s="1"/>
  <c r="H73" i="125"/>
  <c r="H26" i="125" s="1"/>
  <c r="F73" i="125"/>
  <c r="F26" i="125" s="1"/>
  <c r="K36" i="125"/>
  <c r="K34" i="125" s="1"/>
  <c r="J36" i="125"/>
  <c r="J34" i="125" s="1"/>
  <c r="I36" i="125"/>
  <c r="I34" i="125" s="1"/>
  <c r="H36" i="125"/>
  <c r="H34" i="125" s="1"/>
  <c r="F36" i="125"/>
  <c r="F34" i="125" s="1"/>
  <c r="BI25" i="125"/>
  <c r="BH25" i="125"/>
  <c r="BG25" i="125"/>
  <c r="BF25" i="125"/>
  <c r="BE25" i="125"/>
  <c r="BD25" i="125"/>
  <c r="BC25" i="125"/>
  <c r="BB25" i="125"/>
  <c r="BA25" i="125"/>
  <c r="AZ25" i="125"/>
  <c r="AY25" i="125"/>
  <c r="AX25" i="125"/>
  <c r="AW25" i="125"/>
  <c r="AU25" i="125"/>
  <c r="AT25" i="125"/>
  <c r="AS25" i="125"/>
  <c r="AR25" i="125"/>
  <c r="AQ25" i="125"/>
  <c r="AP25" i="125"/>
  <c r="AO25" i="125"/>
  <c r="AN25" i="125"/>
  <c r="AM25" i="125"/>
  <c r="AL25" i="125"/>
  <c r="AK25" i="125"/>
  <c r="AJ25" i="125"/>
  <c r="AI25" i="125"/>
  <c r="AH25" i="125"/>
  <c r="AG25" i="125"/>
  <c r="AF25" i="125"/>
  <c r="AE25" i="125"/>
  <c r="AD25" i="125"/>
  <c r="AC25" i="125"/>
  <c r="AB25" i="125"/>
  <c r="AA25" i="125"/>
  <c r="Z25" i="125"/>
  <c r="Y25" i="125"/>
  <c r="X25" i="125"/>
  <c r="W25" i="125"/>
  <c r="V25" i="125"/>
  <c r="U25" i="125"/>
  <c r="T25" i="125"/>
  <c r="S25" i="125"/>
  <c r="R25" i="125"/>
  <c r="Q25" i="125"/>
  <c r="P25" i="125"/>
  <c r="O25" i="125"/>
  <c r="N25" i="125"/>
  <c r="M25" i="125"/>
  <c r="L25" i="125"/>
  <c r="K25" i="125"/>
  <c r="J25" i="125"/>
  <c r="I25" i="125"/>
  <c r="H25" i="125"/>
  <c r="G25" i="125"/>
  <c r="F25" i="125"/>
  <c r="D25" i="125"/>
  <c r="D63" i="125"/>
  <c r="N61" i="125"/>
  <c r="Z61" i="125"/>
  <c r="BF36" i="125"/>
  <c r="BF34" i="125" s="1"/>
  <c r="BE36" i="125"/>
  <c r="BE34" i="125" s="1"/>
  <c r="BH36" i="125"/>
  <c r="BH34" i="125" s="1"/>
  <c r="BI61" i="125"/>
  <c r="BD61" i="125"/>
  <c r="N50" i="125"/>
  <c r="N36" i="125"/>
  <c r="N34" i="125" s="1"/>
  <c r="AM61" i="125"/>
  <c r="AY23" i="125"/>
  <c r="BD56" i="125"/>
  <c r="BD55" i="125" s="1"/>
  <c r="AV73" i="125"/>
  <c r="AV26" i="125" s="1"/>
  <c r="E55" i="125"/>
  <c r="O55" i="125"/>
  <c r="S55" i="125"/>
  <c r="AA55" i="125"/>
  <c r="J55" i="125"/>
  <c r="AU55" i="125"/>
  <c r="AX23" i="125"/>
  <c r="W55" i="125"/>
  <c r="M55" i="125"/>
  <c r="AY21" i="125"/>
  <c r="BG28" i="125"/>
  <c r="BG21" i="125" s="1"/>
  <c r="AY73" i="125"/>
  <c r="AY26" i="125" s="1"/>
  <c r="BG26" i="125"/>
  <c r="AW61" i="125"/>
  <c r="AM55" i="125"/>
  <c r="AX36" i="125"/>
  <c r="AX34" i="125" s="1"/>
  <c r="BG36" i="125"/>
  <c r="BG34" i="125" s="1"/>
  <c r="AX67" i="125"/>
  <c r="AX24" i="125" s="1"/>
  <c r="AF61" i="125"/>
  <c r="BB61" i="125"/>
  <c r="BB67" i="125"/>
  <c r="BB24" i="125" s="1"/>
  <c r="BC73" i="125"/>
  <c r="BC26" i="125" s="1"/>
  <c r="BH63" i="125"/>
  <c r="AV63" i="125"/>
  <c r="BH28" i="125"/>
  <c r="AX21" i="125"/>
  <c r="BF21" i="125"/>
  <c r="BD67" i="125"/>
  <c r="BD24" i="125" s="1"/>
  <c r="AV21" i="125"/>
  <c r="BD21" i="125"/>
  <c r="BI36" i="125"/>
  <c r="BI34" i="125" s="1"/>
  <c r="AI61" i="125"/>
  <c r="AN61" i="125"/>
  <c r="AV36" i="125"/>
  <c r="AV34" i="125" s="1"/>
  <c r="AW36" i="125" l="1"/>
  <c r="AW34" i="125" s="1"/>
  <c r="AF60" i="125"/>
  <c r="G50" i="125"/>
  <c r="G49" i="125" s="1"/>
  <c r="AM60" i="125"/>
  <c r="AM33" i="125" s="1"/>
  <c r="AM22" i="125" s="1"/>
  <c r="AM20" i="125" s="1"/>
  <c r="BI60" i="125"/>
  <c r="D36" i="125"/>
  <c r="D34" i="125" s="1"/>
  <c r="D60" i="125"/>
  <c r="U60" i="125"/>
  <c r="U33" i="125" s="1"/>
  <c r="U22" i="125" s="1"/>
  <c r="AG60" i="125"/>
  <c r="R49" i="125"/>
  <c r="BH50" i="125"/>
  <c r="BH49" i="125" s="1"/>
  <c r="J49" i="125"/>
  <c r="AZ50" i="125"/>
  <c r="AZ49" i="125" s="1"/>
  <c r="BA23" i="125"/>
  <c r="AB60" i="125"/>
  <c r="AB33" i="125" s="1"/>
  <c r="AB22" i="125" s="1"/>
  <c r="AB20" i="125" s="1"/>
  <c r="Q49" i="125"/>
  <c r="BG50" i="125"/>
  <c r="BG49" i="125" s="1"/>
  <c r="M49" i="125"/>
  <c r="BC50" i="125"/>
  <c r="BC49" i="125" s="1"/>
  <c r="I49" i="125"/>
  <c r="AY50" i="125"/>
  <c r="AY49" i="125" s="1"/>
  <c r="D67" i="125"/>
  <c r="D24" i="125" s="1"/>
  <c r="O49" i="125"/>
  <c r="BE50" i="125"/>
  <c r="BE49" i="125" s="1"/>
  <c r="F49" i="125"/>
  <c r="AV50" i="125"/>
  <c r="AV49" i="125" s="1"/>
  <c r="G60" i="125"/>
  <c r="AI60" i="125"/>
  <c r="AI33" i="125" s="1"/>
  <c r="AI27" i="125" s="1"/>
  <c r="N49" i="125"/>
  <c r="BD50" i="125"/>
  <c r="BD49" i="125" s="1"/>
  <c r="L49" i="125"/>
  <c r="BB50" i="125"/>
  <c r="BB49" i="125" s="1"/>
  <c r="H49" i="125"/>
  <c r="AX50" i="125"/>
  <c r="AX49" i="125" s="1"/>
  <c r="L60" i="125"/>
  <c r="S49" i="125"/>
  <c r="BI50" i="125"/>
  <c r="BI49" i="125" s="1"/>
  <c r="BF50" i="125"/>
  <c r="BF49" i="125" s="1"/>
  <c r="K49" i="125"/>
  <c r="BA50" i="125"/>
  <c r="BA49" i="125" s="1"/>
  <c r="G56" i="125"/>
  <c r="G55" i="125" s="1"/>
  <c r="AW57" i="125"/>
  <c r="AW56" i="125" s="1"/>
  <c r="AW55" i="125" s="1"/>
  <c r="E60" i="125"/>
  <c r="E33" i="125" s="1"/>
  <c r="E22" i="125" s="1"/>
  <c r="E20" i="125" s="1"/>
  <c r="D73" i="125"/>
  <c r="D26" i="125" s="1"/>
  <c r="BD23" i="125"/>
  <c r="Z60" i="125"/>
  <c r="Z33" i="125" s="1"/>
  <c r="Z22" i="125" s="1"/>
  <c r="BE23" i="125"/>
  <c r="N60" i="125"/>
  <c r="M62" i="125"/>
  <c r="BI23" i="125"/>
  <c r="AF33" i="125"/>
  <c r="AF22" i="125" s="1"/>
  <c r="BB23" i="125"/>
  <c r="BF23" i="125"/>
  <c r="AA62" i="125"/>
  <c r="AA61" i="125" s="1"/>
  <c r="AA60" i="125" s="1"/>
  <c r="AA33" i="125" s="1"/>
  <c r="X61" i="125"/>
  <c r="X60" i="125" s="1"/>
  <c r="BC23" i="125"/>
  <c r="V61" i="125"/>
  <c r="V60" i="125" s="1"/>
  <c r="V33" i="125" s="1"/>
  <c r="AD61" i="125"/>
  <c r="AD60" i="125" s="1"/>
  <c r="AD33" i="125" s="1"/>
  <c r="AD22" i="125" s="1"/>
  <c r="AD20" i="125" s="1"/>
  <c r="AN60" i="125"/>
  <c r="AN33" i="125" s="1"/>
  <c r="AN22" i="125" s="1"/>
  <c r="AN20" i="125" s="1"/>
  <c r="BB60" i="125"/>
  <c r="AW23" i="125"/>
  <c r="AK61" i="125"/>
  <c r="AK60" i="125" s="1"/>
  <c r="AK33" i="125" s="1"/>
  <c r="AU33" i="125"/>
  <c r="AU22" i="125" s="1"/>
  <c r="AU20" i="125" s="1"/>
  <c r="AP33" i="125"/>
  <c r="AP22" i="125" s="1"/>
  <c r="BG23" i="125"/>
  <c r="S60" i="125"/>
  <c r="S33" i="125" s="1"/>
  <c r="AW21" i="125"/>
  <c r="BA21" i="125"/>
  <c r="U21" i="125"/>
  <c r="BC21" i="125"/>
  <c r="BB21" i="125"/>
  <c r="Z21" i="125"/>
  <c r="AF21" i="125"/>
  <c r="AF20" i="125" s="1"/>
  <c r="AP21" i="125"/>
  <c r="AT21" i="125"/>
  <c r="AG33" i="125"/>
  <c r="AG22" i="125" s="1"/>
  <c r="AS33" i="125"/>
  <c r="AS22" i="125" s="1"/>
  <c r="AW60" i="125"/>
  <c r="AZ21" i="125"/>
  <c r="G21" i="125"/>
  <c r="G67" i="125"/>
  <c r="G24" i="125" s="1"/>
  <c r="BI33" i="125"/>
  <c r="BH21" i="125"/>
  <c r="BD60" i="125"/>
  <c r="AQ33" i="125"/>
  <c r="O21" i="125"/>
  <c r="AC21" i="125"/>
  <c r="AG21" i="125"/>
  <c r="AK21" i="125"/>
  <c r="AS21" i="125"/>
  <c r="X33" i="125"/>
  <c r="AR33" i="125"/>
  <c r="AR22" i="125" s="1"/>
  <c r="AR20" i="125" s="1"/>
  <c r="AT33" i="125"/>
  <c r="AT22" i="125" s="1"/>
  <c r="AC61" i="125"/>
  <c r="AC60" i="125" s="1"/>
  <c r="AC33" i="125" s="1"/>
  <c r="H21" i="125"/>
  <c r="G36" i="125"/>
  <c r="G34" i="125" s="1"/>
  <c r="BH23" i="125"/>
  <c r="AW50" i="125" l="1"/>
  <c r="AW49" i="125" s="1"/>
  <c r="D33" i="125"/>
  <c r="BB33" i="125"/>
  <c r="BB22" i="125" s="1"/>
  <c r="BB20" i="125" s="1"/>
  <c r="L33" i="125"/>
  <c r="L22" i="125" s="1"/>
  <c r="L20" i="125" s="1"/>
  <c r="N33" i="125"/>
  <c r="N27" i="125" s="1"/>
  <c r="AG20" i="125"/>
  <c r="G33" i="125"/>
  <c r="G22" i="125" s="1"/>
  <c r="G20" i="125" s="1"/>
  <c r="AF27" i="125"/>
  <c r="AI22" i="125"/>
  <c r="AI20" i="125" s="1"/>
  <c r="AS27" i="125"/>
  <c r="BD33" i="125"/>
  <c r="BD27" i="125" s="1"/>
  <c r="AW33" i="125"/>
  <c r="AW22" i="125" s="1"/>
  <c r="AW20" i="125" s="1"/>
  <c r="Z20" i="125"/>
  <c r="M61" i="125"/>
  <c r="M60" i="125" s="1"/>
  <c r="M33" i="125" s="1"/>
  <c r="M22" i="125" s="1"/>
  <c r="M20" i="125" s="1"/>
  <c r="BC62" i="125"/>
  <c r="BC61" i="125" s="1"/>
  <c r="BC60" i="125" s="1"/>
  <c r="BC33" i="125" s="1"/>
  <c r="BC22" i="125" s="1"/>
  <c r="BC20" i="125" s="1"/>
  <c r="U27" i="125"/>
  <c r="AN27" i="125"/>
  <c r="U20" i="125"/>
  <c r="E27" i="125"/>
  <c r="AP20" i="125"/>
  <c r="AP27" i="125"/>
  <c r="S27" i="125"/>
  <c r="S22" i="125"/>
  <c r="S20" i="125" s="1"/>
  <c r="AK22" i="125"/>
  <c r="AK20" i="125" s="1"/>
  <c r="AK27" i="125"/>
  <c r="T62" i="125"/>
  <c r="T61" i="125" s="1"/>
  <c r="T60" i="125" s="1"/>
  <c r="T33" i="125" s="1"/>
  <c r="T27" i="125" s="1"/>
  <c r="AT27" i="125"/>
  <c r="AH61" i="125"/>
  <c r="AH60" i="125" s="1"/>
  <c r="AH33" i="125" s="1"/>
  <c r="AH27" i="125" s="1"/>
  <c r="AB27" i="125"/>
  <c r="AM27" i="125"/>
  <c r="Z27" i="125"/>
  <c r="AU27" i="125"/>
  <c r="AC22" i="125"/>
  <c r="AC20" i="125" s="1"/>
  <c r="AC27" i="125"/>
  <c r="R62" i="125"/>
  <c r="BH62" i="125" s="1"/>
  <c r="V27" i="125"/>
  <c r="V22" i="125"/>
  <c r="V20" i="125" s="1"/>
  <c r="AQ22" i="125"/>
  <c r="AQ20" i="125" s="1"/>
  <c r="AQ27" i="125"/>
  <c r="AJ61" i="125"/>
  <c r="AJ60" i="125" s="1"/>
  <c r="AJ33" i="125" s="1"/>
  <c r="F62" i="125"/>
  <c r="AA22" i="125"/>
  <c r="AA20" i="125" s="1"/>
  <c r="AA27" i="125"/>
  <c r="I62" i="125"/>
  <c r="AY62" i="125" s="1"/>
  <c r="N22" i="125"/>
  <c r="N20" i="125" s="1"/>
  <c r="BI22" i="125"/>
  <c r="BI20" i="125" s="1"/>
  <c r="BI27" i="125"/>
  <c r="D27" i="125"/>
  <c r="D22" i="125"/>
  <c r="D20" i="125" s="1"/>
  <c r="AS20" i="125"/>
  <c r="AR27" i="125"/>
  <c r="AE61" i="125"/>
  <c r="AE60" i="125" s="1"/>
  <c r="AE33" i="125" s="1"/>
  <c r="AD27" i="125"/>
  <c r="X22" i="125"/>
  <c r="X20" i="125" s="1"/>
  <c r="X27" i="125"/>
  <c r="AG27" i="125"/>
  <c r="AL61" i="125"/>
  <c r="AL60" i="125" s="1"/>
  <c r="AL33" i="125" s="1"/>
  <c r="AT20" i="125"/>
  <c r="BD22" i="125" l="1"/>
  <c r="BD20" i="125" s="1"/>
  <c r="L27" i="125"/>
  <c r="BB27" i="125"/>
  <c r="G27" i="125"/>
  <c r="M27" i="125"/>
  <c r="T22" i="125"/>
  <c r="T20" i="125" s="1"/>
  <c r="AV62" i="125"/>
  <c r="AV61" i="125" s="1"/>
  <c r="AV60" i="125" s="1"/>
  <c r="AV33" i="125" s="1"/>
  <c r="AW27" i="125"/>
  <c r="BC27" i="125"/>
  <c r="AH22" i="125"/>
  <c r="AH20" i="125" s="1"/>
  <c r="AO61" i="125"/>
  <c r="AO60" i="125" s="1"/>
  <c r="AO33" i="125" s="1"/>
  <c r="AL22" i="125"/>
  <c r="AL20" i="125" s="1"/>
  <c r="AL27" i="125"/>
  <c r="J62" i="125"/>
  <c r="AZ62" i="125" s="1"/>
  <c r="H62" i="125"/>
  <c r="AX62" i="125" s="1"/>
  <c r="F61" i="125"/>
  <c r="F60" i="125" s="1"/>
  <c r="F33" i="125" s="1"/>
  <c r="R61" i="125"/>
  <c r="R60" i="125" s="1"/>
  <c r="R33" i="125" s="1"/>
  <c r="BH61" i="125"/>
  <c r="BH60" i="125" s="1"/>
  <c r="BH33" i="125" s="1"/>
  <c r="O62" i="125"/>
  <c r="BE62" i="125" s="1"/>
  <c r="K62" i="125"/>
  <c r="BA62" i="125" s="1"/>
  <c r="AE27" i="125"/>
  <c r="AE22" i="125"/>
  <c r="AE20" i="125" s="1"/>
  <c r="I61" i="125"/>
  <c r="I60" i="125" s="1"/>
  <c r="I33" i="125" s="1"/>
  <c r="AY61" i="125"/>
  <c r="AY60" i="125" s="1"/>
  <c r="AY33" i="125" s="1"/>
  <c r="Y61" i="125"/>
  <c r="Y60" i="125" s="1"/>
  <c r="Y33" i="125" s="1"/>
  <c r="AJ22" i="125"/>
  <c r="AJ20" i="125" s="1"/>
  <c r="AJ27" i="125"/>
  <c r="AO22" i="125" l="1"/>
  <c r="AO20" i="125" s="1"/>
  <c r="AO27" i="125"/>
  <c r="Y22" i="125"/>
  <c r="Y20" i="125" s="1"/>
  <c r="Y27" i="125"/>
  <c r="BE61" i="125"/>
  <c r="BE60" i="125" s="1"/>
  <c r="BE33" i="125" s="1"/>
  <c r="O61" i="125"/>
  <c r="O60" i="125" s="1"/>
  <c r="O33" i="125" s="1"/>
  <c r="F22" i="125"/>
  <c r="F20" i="125" s="1"/>
  <c r="F27" i="125"/>
  <c r="AZ61" i="125"/>
  <c r="AZ60" i="125" s="1"/>
  <c r="AZ33" i="125" s="1"/>
  <c r="J61" i="125"/>
  <c r="J60" i="125" s="1"/>
  <c r="J33" i="125" s="1"/>
  <c r="P62" i="125"/>
  <c r="BF62" i="125" s="1"/>
  <c r="AY22" i="125"/>
  <c r="AY20" i="125" s="1"/>
  <c r="AY27" i="125"/>
  <c r="BH22" i="125"/>
  <c r="BH20" i="125" s="1"/>
  <c r="BH27" i="125"/>
  <c r="W61" i="125"/>
  <c r="W60" i="125" s="1"/>
  <c r="W33" i="125" s="1"/>
  <c r="Q62" i="125"/>
  <c r="BG62" i="125" s="1"/>
  <c r="I22" i="125"/>
  <c r="I20" i="125" s="1"/>
  <c r="I27" i="125"/>
  <c r="BA61" i="125"/>
  <c r="BA60" i="125" s="1"/>
  <c r="BA33" i="125" s="1"/>
  <c r="K61" i="125"/>
  <c r="K60" i="125" s="1"/>
  <c r="K33" i="125" s="1"/>
  <c r="R27" i="125"/>
  <c r="R22" i="125"/>
  <c r="R20" i="125" s="1"/>
  <c r="AV27" i="125"/>
  <c r="AV22" i="125"/>
  <c r="AV20" i="125" s="1"/>
  <c r="H61" i="125"/>
  <c r="H60" i="125" s="1"/>
  <c r="H33" i="125" s="1"/>
  <c r="AX61" i="125"/>
  <c r="AX60" i="125" s="1"/>
  <c r="AX33" i="125" s="1"/>
  <c r="H22" i="125" l="1"/>
  <c r="H20" i="125" s="1"/>
  <c r="H27" i="125"/>
  <c r="W22" i="125"/>
  <c r="W20" i="125" s="1"/>
  <c r="W27" i="125"/>
  <c r="J22" i="125"/>
  <c r="J20" i="125" s="1"/>
  <c r="J27" i="125"/>
  <c r="O22" i="125"/>
  <c r="O20" i="125" s="1"/>
  <c r="O27" i="125"/>
  <c r="K22" i="125"/>
  <c r="K20" i="125" s="1"/>
  <c r="K27" i="125"/>
  <c r="AZ22" i="125"/>
  <c r="AZ20" i="125" s="1"/>
  <c r="AZ27" i="125"/>
  <c r="BE22" i="125"/>
  <c r="BE20" i="125" s="1"/>
  <c r="BE27" i="125"/>
  <c r="BA22" i="125"/>
  <c r="BA20" i="125" s="1"/>
  <c r="BA27" i="125"/>
  <c r="Q61" i="125"/>
  <c r="Q60" i="125" s="1"/>
  <c r="Q33" i="125" s="1"/>
  <c r="BG61" i="125"/>
  <c r="BG60" i="125" s="1"/>
  <c r="BG33" i="125" s="1"/>
  <c r="AX22" i="125"/>
  <c r="AX20" i="125" s="1"/>
  <c r="AX27" i="125"/>
  <c r="P61" i="125"/>
  <c r="P60" i="125" s="1"/>
  <c r="P33" i="125" s="1"/>
  <c r="BF61" i="125"/>
  <c r="BF60" i="125" s="1"/>
  <c r="BF33" i="125" s="1"/>
  <c r="BF27" i="125" l="1"/>
  <c r="BF22" i="125"/>
  <c r="BF20" i="125" s="1"/>
  <c r="BG22" i="125"/>
  <c r="BG20" i="125" s="1"/>
  <c r="BG27" i="125"/>
  <c r="P22" i="125"/>
  <c r="P20" i="125" s="1"/>
  <c r="P27" i="125"/>
  <c r="Q22" i="125"/>
  <c r="Q20" i="125" s="1"/>
  <c r="Q27" i="125"/>
</calcChain>
</file>

<file path=xl/sharedStrings.xml><?xml version="1.0" encoding="utf-8"?>
<sst xmlns="http://schemas.openxmlformats.org/spreadsheetml/2006/main" count="415" uniqueCount="214">
  <si>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</si>
  <si>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</si>
  <si>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</si>
  <si>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</si>
  <si>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</si>
  <si>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</si>
  <si>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</si>
  <si>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</si>
  <si>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</si>
  <si>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</si>
  <si>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</si>
  <si>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</si>
  <si>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</si>
  <si>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</si>
  <si>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</si>
  <si>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</si>
  <si>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км ЛЭП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</si>
  <si>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</si>
  <si>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</si>
  <si>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</si>
  <si>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</si>
  <si>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</si>
  <si>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</si>
  <si>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</si>
  <si>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</si>
  <si>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</si>
  <si>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</si>
  <si>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</si>
  <si>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</si>
  <si>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</si>
  <si>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</si>
  <si>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</si>
  <si>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</si>
  <si>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</si>
  <si>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</si>
  <si>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</si>
  <si>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</si>
  <si>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</si>
  <si>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</si>
  <si>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</si>
  <si>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</si>
  <si>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</si>
  <si>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</si>
  <si>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</si>
  <si>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</si>
  <si>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</si>
  <si>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</si>
  <si>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</si>
  <si>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</si>
  <si>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</si>
  <si>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</si>
  <si>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</si>
  <si>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</si>
  <si>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</si>
  <si>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</si>
  <si>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</si>
  <si>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</si>
  <si>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</si>
  <si>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1.2.1.1</t>
  </si>
  <si>
    <t>1.2.1.2</t>
  </si>
  <si>
    <t>1.2.2.1</t>
  </si>
  <si>
    <t>1.2.2.2</t>
  </si>
  <si>
    <t>1.2.4.1</t>
  </si>
  <si>
    <t>1.2.4.2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</si>
  <si>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</si>
  <si>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</si>
  <si>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</si>
  <si>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1.3</t>
  </si>
  <si>
    <t>1.4</t>
  </si>
  <si>
    <t>1.5</t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</si>
  <si>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</si>
  <si>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</si>
  <si>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</si>
  <si>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</si>
  <si>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</si>
  <si>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</si>
  <si>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</si>
  <si>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</si>
  <si>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</si>
  <si>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</si>
  <si>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</si>
  <si>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</si>
  <si>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</si>
  <si>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</si>
  <si>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</si>
  <si>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</si>
  <si>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</si>
  <si>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</si>
  <si>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</si>
  <si>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</si>
  <si>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</si>
  <si>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1.2.2.1.1</t>
  </si>
  <si>
    <t>1.2.2.1.2</t>
  </si>
  <si>
    <t>1.2.2.1.3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</si>
  <si>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</si>
  <si>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</si>
  <si>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</si>
  <si>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</si>
  <si>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</si>
  <si>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1.2.4.1.1</t>
  </si>
  <si>
    <t>Модернизация, техническое перевооружение прочих объектов основных средств, всего, в том числе:</t>
  </si>
  <si>
    <t>1.2.4.2.1</t>
  </si>
  <si>
    <t>1.2.4.2.2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</si>
  <si>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</si>
  <si>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</si>
  <si>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</si>
  <si>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</si>
  <si>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</si>
  <si>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</si>
  <si>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</si>
  <si>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Приобретение спецтехники</t>
  </si>
  <si>
    <t>1.6.3</t>
  </si>
  <si>
    <t>1.6.4</t>
  </si>
  <si>
    <t>1.6.5</t>
  </si>
  <si>
    <t>1.6.6</t>
  </si>
  <si>
    <t>1.6.7</t>
  </si>
  <si>
    <t>H_2068_ВЭ</t>
  </si>
  <si>
    <t xml:space="preserve">Замена разрядников на ОПН на ПС 110/35/6кВ </t>
  </si>
  <si>
    <t>H_2069_ВЭ</t>
  </si>
  <si>
    <t>Реконструкция ВЛ 6;0,4кВ и центров питания в г. Бодайбо</t>
  </si>
  <si>
    <t>H_2036_ВЭ</t>
  </si>
  <si>
    <t>H_2071_ВЭ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</si>
  <si>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</si>
  <si>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</si>
  <si>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</si>
  <si>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</si>
  <si>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</si>
  <si>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</si>
  <si>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</si>
  <si>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1.2.3.4</t>
  </si>
  <si>
    <t>«Установка приборов учета, класс напряжения 110 кВ и выше, всего, в том числе:»</t>
  </si>
  <si>
    <t>Приобретение оборудования для организации связи с подстанциями</t>
  </si>
  <si>
    <t>H_2067_ВЭ</t>
  </si>
  <si>
    <t>1.4.1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</si>
  <si>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</si>
  <si>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</si>
  <si>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</si>
  <si>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</si>
  <si>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</si>
  <si>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</si>
  <si>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 xml:space="preserve">Строительство ограждений территорий ПС </t>
  </si>
  <si>
    <t>H_4003_ВЭ</t>
  </si>
  <si>
    <t>H_6033_ВЭ</t>
  </si>
  <si>
    <t>Приобретение ПК и орг.техники</t>
  </si>
  <si>
    <t>H_6034_ВЭ</t>
  </si>
  <si>
    <t>Приобретение жилого вагон-дома для дежурного оперативного персонала ПС</t>
  </si>
  <si>
    <t>H_6026_ВЭ</t>
  </si>
  <si>
    <t>Возврат заемных средств</t>
  </si>
  <si>
    <t>нд</t>
  </si>
  <si>
    <t>Год 2022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</si>
  <si>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</si>
  <si>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1.6.8</t>
  </si>
  <si>
    <t>1.6.9</t>
  </si>
  <si>
    <t>1.6.10</t>
  </si>
  <si>
    <t>1.6.11</t>
  </si>
  <si>
    <t>1.6.12</t>
  </si>
  <si>
    <t>-</t>
  </si>
  <si>
    <t>Иркутская область</t>
  </si>
  <si>
    <t>Замена масляного выключателя ВМТ 110 на элегазовый ВГТ 110 на ПС 110кВ Вачинская</t>
  </si>
  <si>
    <t>Н_2084_ВЭ</t>
  </si>
  <si>
    <t>Замена масляных выключателей  ВМТ 110 Т1 и Т2  на элегазовые ВГТ 110 на ПС 110кВ Перевоз</t>
  </si>
  <si>
    <t>Н_2085_ВЭ</t>
  </si>
  <si>
    <t>Замена ТП 6/0,4кВ, на КТПН 6/0,4кВ в г. Бодайбо</t>
  </si>
  <si>
    <t>Н_2079_ВЭ</t>
  </si>
  <si>
    <t>Реконструкция устройств РЗА и ПА ВЛ 110кВ Кропоткинская Невский на ПС Кропоткинская</t>
  </si>
  <si>
    <t>Н_2083_ВЭ</t>
  </si>
  <si>
    <t>Замена маслонаполненных вводов 110кВ на силовых трансформаторах 110/35/6кВ (2 трансформатора)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</si>
  <si>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</si>
  <si>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</si>
  <si>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н.д.</t>
  </si>
  <si>
    <t>1.4.4</t>
  </si>
  <si>
    <t>1.2.1.2.12</t>
  </si>
  <si>
    <t>1.2.1.2.11</t>
  </si>
  <si>
    <t>1.2.1.2.10</t>
  </si>
  <si>
    <t>1.2.1.2.9</t>
  </si>
  <si>
    <t>1.2.1.2.8</t>
  </si>
  <si>
    <t>1.2.1.2.7</t>
  </si>
  <si>
    <t>1.2.1.2.6</t>
  </si>
  <si>
    <t>1.2.1.2.5</t>
  </si>
  <si>
    <t>1.2.1.2.4</t>
  </si>
  <si>
    <t>1.2.1.2.3</t>
  </si>
  <si>
    <t>1.2.1.2.2</t>
  </si>
  <si>
    <t>Н_2095_ВЭ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</si>
  <si>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 год</t>
    </r>
  </si>
  <si>
    <t>Год 2023</t>
  </si>
  <si>
    <t>Год 2024</t>
  </si>
  <si>
    <t>Замена масляных выключателей 6 кВ на вакуумные с установкой микропроцессорных защит</t>
  </si>
  <si>
    <t>L_2092_ВЭ</t>
  </si>
  <si>
    <t>L_2093_ВЭ</t>
  </si>
  <si>
    <t xml:space="preserve">Реконструкция ОРУ 35кВ на ПС 110кВ Бодайбинская с заменой ШР 35 и ЛР 35кВ, масляных выключателей 35кВ на вакуумные </t>
  </si>
  <si>
    <t>L_2088_ВЭ</t>
  </si>
  <si>
    <t>Реконструкция ПС 110кВ Артемовская с заменой трансформатора Т2 10 МВА на 16 МВА</t>
  </si>
  <si>
    <t>L_2090_ВЭ</t>
  </si>
  <si>
    <t>Реконструкция ПС 110кВ Кропоткинская с заменой силовых трансформаторов 110/35/6кВ Т-1 мощностью 16 МВА и Т-2 мощностью 10 МВА на трансформаторы мощностью не менее 25 МВА каждый</t>
  </si>
  <si>
    <t>L_2091_ВЭ</t>
  </si>
  <si>
    <t>Установка дизель-генераторной установки (ДГУ) на ПС 110 кВ Перевоз с установленной мощностью 1,8 МВт</t>
  </si>
  <si>
    <t>L_2094_ВЭ</t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</si>
  <si>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</si>
  <si>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L_2096_ВЭ</t>
  </si>
  <si>
    <t>Замена опоры №515 ВЛ 220кВ Таксимо-Мамакан</t>
  </si>
  <si>
    <t>L_2097_ВЭ</t>
  </si>
  <si>
    <t>L_6049_ВЭ</t>
  </si>
  <si>
    <t>L_6051_ВЭ</t>
  </si>
  <si>
    <t>L_6050_ВЭ</t>
  </si>
  <si>
    <t>L_6052_ВЭ</t>
  </si>
  <si>
    <t xml:space="preserve">Приобретение бани мобильной, блок-контейнера «Туалет» </t>
  </si>
  <si>
    <t>L_6054_ВЭ</t>
  </si>
  <si>
    <t>Приобретение и монтаж системы телевизионного видеонаблюдения на объекте охраны ПС-110 кВ Мараканская</t>
  </si>
  <si>
    <t>L_6055_ВЭ</t>
  </si>
  <si>
    <t>Приобретение бензо-генераторов к мобильным вагон-домам</t>
  </si>
  <si>
    <t>L_6056_ВЭ</t>
  </si>
  <si>
    <t>Приобретение аварийного запаса</t>
  </si>
  <si>
    <t>L_6057_ВЭ</t>
  </si>
  <si>
    <r>
      <t xml:space="preserve">Утвержденные плановые значения показателей приведены в соответствии с   </t>
    </r>
    <r>
      <rPr>
        <u/>
        <sz val="14"/>
        <rFont val="Times New Roman"/>
        <family val="1"/>
        <charset val="204"/>
      </rPr>
      <t>Распоряжением № 58-300-мр 29.10.2021 года Министерства жилищной политики и энергетики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</si>
</sst>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1">
    <xf numFmtId="0" fontId="0" fillId="0" borderId="0" xfId="0"/>
    <xf numFmtId="0" fontId="11" fillId="0" borderId="0" xfId="0" applyFont="1" applyFill="1" applyAlignment="1">
      <alignment horizontal="right"/>
    </xf>
    <xf numFmtId="0" fontId="12" fillId="0" borderId="0" xfId="46" applyFont="1" applyFill="1" applyBorder="1" applyAlignment="1"/>
    <xf numFmtId="0" fontId="32" fillId="0" borderId="0" xfId="44" applyFont="1" applyFill="1" applyBorder="1" applyAlignment="1"/>
    <xf numFmtId="49" fontId="34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/>
    <xf numFmtId="49" fontId="33" fillId="0" borderId="10" xfId="45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textRotation="90" wrapText="1"/>
    </xf>
    <xf numFmtId="0" fontId="12" fillId="0" borderId="0" xfId="46" applyFont="1" applyFill="1" applyBorder="1" applyAlignment="1">
      <alignment horizontal="center"/>
    </xf>
    <xf numFmtId="0" fontId="34" fillId="0" borderId="10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top"/>
    </xf>
    <xf numFmtId="0" fontId="11" fillId="0" borderId="0" xfId="37" applyFont="1" applyFill="1" applyAlignment="1">
      <alignment horizontal="right" vertical="center"/>
    </xf>
    <xf numFmtId="0" fontId="11" fillId="0" borderId="0" xfId="37" applyFont="1" applyFill="1" applyAlignment="1">
      <alignment horizontal="right"/>
    </xf>
    <xf numFmtId="0" fontId="34" fillId="0" borderId="10" xfId="55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0" fontId="35" fillId="0" borderId="10" xfId="55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/>
    <xf numFmtId="0" fontId="11" fillId="0" borderId="10" xfId="0" applyFont="1" applyFill="1" applyBorder="1" applyAlignment="1">
      <alignment horizontal="center"/>
    </xf>
    <xf numFmtId="0" fontId="35" fillId="0" borderId="10" xfId="55" applyFont="1" applyFill="1" applyBorder="1" applyAlignment="1">
      <alignment wrapText="1"/>
    </xf>
    <xf numFmtId="4" fontId="12" fillId="0" borderId="10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9" fontId="34" fillId="0" borderId="10" xfId="55" applyNumberFormat="1" applyFont="1" applyFill="1" applyBorder="1" applyAlignment="1">
      <alignment horizontal="center"/>
    </xf>
    <xf numFmtId="0" fontId="34" fillId="0" borderId="10" xfId="55" applyFont="1" applyFill="1" applyBorder="1" applyAlignment="1">
      <alignment horizontal="center"/>
    </xf>
    <xf numFmtId="0" fontId="34" fillId="0" borderId="10" xfId="55" applyFont="1" applyFill="1" applyBorder="1" applyAlignment="1">
      <alignment horizontal="left" wrapText="1"/>
    </xf>
    <xf numFmtId="2" fontId="11" fillId="0" borderId="0" xfId="0" applyNumberFormat="1" applyFont="1" applyFill="1"/>
    <xf numFmtId="2" fontId="12" fillId="0" borderId="0" xfId="0" applyNumberFormat="1" applyFont="1" applyFill="1" applyAlignment="1">
      <alignment horizontal="center"/>
    </xf>
    <xf numFmtId="2" fontId="39" fillId="0" borderId="0" xfId="55" applyNumberFormat="1" applyFont="1" applyFill="1" applyAlignment="1">
      <alignment vertical="center"/>
    </xf>
    <xf numFmtId="2" fontId="34" fillId="0" borderId="0" xfId="55" applyNumberFormat="1" applyFont="1" applyFill="1" applyAlignment="1">
      <alignment vertical="top"/>
    </xf>
    <xf numFmtId="2" fontId="34" fillId="0" borderId="0" xfId="55" applyNumberFormat="1" applyFont="1" applyFill="1" applyAlignment="1">
      <alignment horizontal="center" vertical="top"/>
    </xf>
    <xf numFmtId="2" fontId="32" fillId="0" borderId="0" xfId="44" applyNumberFormat="1" applyFont="1" applyFill="1" applyBorder="1" applyAlignment="1"/>
    <xf numFmtId="2" fontId="37" fillId="0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center"/>
    </xf>
    <xf numFmtId="2" fontId="11" fillId="0" borderId="10" xfId="0" applyNumberFormat="1" applyFont="1" applyFill="1" applyBorder="1" applyAlignment="1">
      <alignment horizontal="center" vertical="center" textRotation="90" wrapText="1"/>
    </xf>
    <xf numFmtId="2" fontId="33" fillId="0" borderId="10" xfId="45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right"/>
    </xf>
    <xf numFmtId="2" fontId="11" fillId="0" borderId="10" xfId="0" applyNumberFormat="1" applyFont="1" applyFill="1" applyBorder="1" applyAlignment="1">
      <alignment horizontal="right"/>
    </xf>
    <xf numFmtId="0" fontId="35" fillId="0" borderId="10" xfId="55" applyFont="1" applyFill="1" applyBorder="1" applyAlignment="1">
      <alignment horizontal="left" wrapText="1"/>
    </xf>
    <xf numFmtId="0" fontId="11" fillId="0" borderId="10" xfId="0" applyFont="1" applyFill="1" applyBorder="1" applyAlignment="1"/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top"/>
    </xf>
    <xf numFmtId="0" fontId="33" fillId="0" borderId="10" xfId="45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4" fontId="12" fillId="0" borderId="10" xfId="0" applyNumberFormat="1" applyFont="1" applyFill="1" applyBorder="1" applyAlignment="1">
      <alignment horizontal="center"/>
    </xf>
    <xf numFmtId="0" fontId="37" fillId="0" borderId="0" xfId="0" applyFont="1" applyFill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17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2" fillId="0" borderId="0" xfId="44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8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12" fillId="0" borderId="16" xfId="46" applyFont="1" applyFill="1" applyBorder="1" applyAlignment="1">
      <alignment horizontal="center"/>
    </xf>
  </cellXfs>
  <cellStyles count="27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J85"/>
  <sheetViews>
    <sheetView tabSelected="1" view="pageBreakPreview" zoomScale="60" zoomScaleNormal="80" workbookViewId="0">
      <pane ySplit="20" topLeftCell="A21" activePane="bottomLeft" state="frozen"/>
      <selection pane="bottomLeft" activeCell="T75" sqref="T75"/>
    </sheetView>
  </sheetViews>
  <sheetFormatPr defaultRowHeight="15.75" x14ac:dyDescent="0.25"/>
  <cols>
    <col min="1" max="1" width="11.625" style="6" customWidth="1"/>
    <col min="2" max="2" width="38.75" style="6" customWidth="1"/>
    <col min="3" max="3" width="13.875" style="6" customWidth="1"/>
    <col min="4" max="4" width="12.875" style="6" customWidth="1"/>
    <col min="5" max="5" width="14.75" style="6" customWidth="1"/>
    <col min="6" max="6" width="9.625" style="6" customWidth="1"/>
    <col min="7" max="7" width="10.5" style="6" customWidth="1"/>
    <col min="8" max="12" width="9.25" style="6" customWidth="1"/>
    <col min="13" max="13" width="11.75" style="6" customWidth="1"/>
    <col min="14" max="14" width="9" style="6" customWidth="1"/>
    <col min="15" max="15" width="9.125" style="6" customWidth="1"/>
    <col min="16" max="16" width="6" style="6" customWidth="1"/>
    <col min="17" max="17" width="8.875" style="6" customWidth="1"/>
    <col min="18" max="18" width="6" style="6" customWidth="1"/>
    <col min="19" max="19" width="10" style="6" customWidth="1"/>
    <col min="20" max="20" width="11.875" style="6" customWidth="1"/>
    <col min="21" max="26" width="8.875" style="6" customWidth="1"/>
    <col min="27" max="27" width="11.75" style="6" customWidth="1"/>
    <col min="28" max="28" width="9" style="6" customWidth="1"/>
    <col min="29" max="32" width="6" style="6" customWidth="1"/>
    <col min="33" max="33" width="7.375" style="6" customWidth="1"/>
    <col min="34" max="34" width="11.875" style="6" customWidth="1"/>
    <col min="35" max="35" width="7.5" style="6" customWidth="1"/>
    <col min="36" max="36" width="8.75" style="6" customWidth="1"/>
    <col min="37" max="40" width="7.5" style="6" customWidth="1"/>
    <col min="41" max="41" width="11.75" style="6" customWidth="1"/>
    <col min="42" max="42" width="9" style="6" customWidth="1"/>
    <col min="43" max="46" width="6" style="6" customWidth="1"/>
    <col min="47" max="47" width="7.125" style="6" customWidth="1"/>
    <col min="48" max="48" width="9.875" style="6" customWidth="1"/>
    <col min="49" max="54" width="8.5" style="6" customWidth="1"/>
    <col min="55" max="55" width="11.5" style="6" customWidth="1"/>
    <col min="56" max="56" width="9.375" style="33" customWidth="1"/>
    <col min="57" max="61" width="8.5" style="6" customWidth="1"/>
    <col min="62" max="62" width="27.375" style="6" customWidth="1"/>
    <col min="63" max="67" width="5" style="6" customWidth="1"/>
    <col min="68" max="16384" width="9" style="6"/>
  </cols>
  <sheetData>
    <row r="1" spans="1:62" x14ac:dyDescent="0.25">
      <c r="BJ1" s="19" t="s">
        <v>19</v>
      </c>
    </row>
    <row r="2" spans="1:62" x14ac:dyDescent="0.25">
      <c r="BJ2" s="20" t="s">
        <v>0</v>
      </c>
    </row>
    <row r="3" spans="1:62" x14ac:dyDescent="0.25">
      <c r="BJ3" s="20" t="s">
        <v>66</v>
      </c>
    </row>
    <row r="4" spans="1:62" x14ac:dyDescent="0.25">
      <c r="A4" s="60" t="s">
        <v>20</v>
      </c>
      <c r="B4" s="60"/>
      <c r="C4" s="60"/>
      <c r="D4" s="60"/>
      <c r="E4" s="60"/>
    </row>
    <row r="5" spans="1:62" x14ac:dyDescent="0.25">
      <c r="A5" s="61"/>
      <c r="B5" s="61"/>
      <c r="C5" s="61"/>
      <c r="D5" s="61"/>
      <c r="E5" s="61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34"/>
      <c r="BE5" s="50"/>
      <c r="BF5" s="50"/>
      <c r="BG5" s="50"/>
      <c r="BH5" s="50"/>
      <c r="BI5" s="50"/>
      <c r="BJ5" s="50"/>
    </row>
    <row r="6" spans="1:62" ht="18.75" x14ac:dyDescent="0.25">
      <c r="A6" s="64" t="s">
        <v>65</v>
      </c>
      <c r="B6" s="64"/>
      <c r="C6" s="64"/>
      <c r="D6" s="64"/>
      <c r="E6" s="64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35"/>
      <c r="BE6" s="17"/>
      <c r="BF6" s="17"/>
      <c r="BG6" s="17"/>
      <c r="BH6" s="17"/>
      <c r="BI6" s="17"/>
      <c r="BJ6" s="17"/>
    </row>
    <row r="7" spans="1:62" x14ac:dyDescent="0.25">
      <c r="A7" s="65"/>
      <c r="B7" s="65"/>
      <c r="C7" s="65"/>
      <c r="D7" s="65"/>
      <c r="E7" s="65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36"/>
      <c r="BE7" s="18"/>
      <c r="BF7" s="18"/>
      <c r="BG7" s="18"/>
      <c r="BH7" s="18"/>
      <c r="BI7" s="18"/>
      <c r="BJ7" s="18"/>
    </row>
    <row r="8" spans="1:62" x14ac:dyDescent="0.25">
      <c r="A8" s="65"/>
      <c r="B8" s="65"/>
      <c r="C8" s="65"/>
      <c r="D8" s="65"/>
      <c r="E8" s="65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37"/>
      <c r="BE8" s="48"/>
      <c r="BF8" s="48"/>
      <c r="BG8" s="48"/>
      <c r="BH8" s="48"/>
      <c r="BI8" s="48"/>
      <c r="BJ8" s="48"/>
    </row>
    <row r="9" spans="1:62" x14ac:dyDescent="0.25">
      <c r="A9" s="66" t="s">
        <v>183</v>
      </c>
      <c r="B9" s="66"/>
      <c r="C9" s="66"/>
      <c r="D9" s="66"/>
      <c r="E9" s="66"/>
      <c r="F9" s="9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9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9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8"/>
      <c r="BE9" s="3"/>
      <c r="BF9" s="3"/>
      <c r="BG9" s="3"/>
      <c r="BH9" s="3"/>
      <c r="BI9" s="3"/>
      <c r="BJ9" s="3"/>
    </row>
    <row r="10" spans="1:62" x14ac:dyDescent="0.25">
      <c r="A10" s="61"/>
      <c r="B10" s="61"/>
      <c r="C10" s="61"/>
      <c r="D10" s="61"/>
      <c r="E10" s="6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X10" s="1"/>
    </row>
    <row r="11" spans="1:62" ht="18.75" customHeight="1" x14ac:dyDescent="0.25">
      <c r="A11" s="52" t="s">
        <v>213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39"/>
      <c r="BE11" s="7"/>
      <c r="BF11" s="7"/>
      <c r="BG11" s="7"/>
      <c r="BH11" s="7"/>
      <c r="BI11" s="7"/>
      <c r="BJ11" s="7"/>
    </row>
    <row r="12" spans="1:62" x14ac:dyDescent="0.25">
      <c r="A12" s="62" t="s">
        <v>64</v>
      </c>
      <c r="B12" s="62"/>
      <c r="C12" s="62"/>
      <c r="D12" s="62"/>
      <c r="E12" s="62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40"/>
      <c r="BE12" s="8"/>
      <c r="BF12" s="8"/>
      <c r="BG12" s="8"/>
      <c r="BH12" s="8"/>
      <c r="BI12" s="8"/>
      <c r="BJ12" s="8"/>
    </row>
    <row r="13" spans="1:62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12"/>
      <c r="BJ13" s="2"/>
    </row>
    <row r="14" spans="1:62" ht="31.5" customHeight="1" x14ac:dyDescent="0.25">
      <c r="A14" s="67" t="s">
        <v>15</v>
      </c>
      <c r="B14" s="67" t="s">
        <v>8</v>
      </c>
      <c r="C14" s="67" t="s">
        <v>3</v>
      </c>
      <c r="D14" s="56" t="s">
        <v>17</v>
      </c>
      <c r="E14" s="56"/>
      <c r="F14" s="63" t="s">
        <v>18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 t="s">
        <v>18</v>
      </c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 t="s">
        <v>18</v>
      </c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7" t="s">
        <v>14</v>
      </c>
    </row>
    <row r="15" spans="1:62" ht="44.25" customHeight="1" x14ac:dyDescent="0.25">
      <c r="A15" s="68"/>
      <c r="B15" s="68"/>
      <c r="C15" s="68"/>
      <c r="D15" s="56"/>
      <c r="E15" s="56"/>
      <c r="F15" s="57" t="s">
        <v>149</v>
      </c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57" t="s">
        <v>184</v>
      </c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9"/>
      <c r="AH15" s="57" t="s">
        <v>185</v>
      </c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9"/>
      <c r="AV15" s="56" t="s">
        <v>2</v>
      </c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68"/>
    </row>
    <row r="16" spans="1:62" ht="51" customHeight="1" x14ac:dyDescent="0.25">
      <c r="A16" s="68"/>
      <c r="B16" s="68"/>
      <c r="C16" s="68"/>
      <c r="D16" s="56"/>
      <c r="E16" s="56"/>
      <c r="F16" s="57" t="s">
        <v>6</v>
      </c>
      <c r="G16" s="58"/>
      <c r="H16" s="58"/>
      <c r="I16" s="58"/>
      <c r="J16" s="58"/>
      <c r="K16" s="58"/>
      <c r="L16" s="58"/>
      <c r="M16" s="53" t="s">
        <v>13</v>
      </c>
      <c r="N16" s="54"/>
      <c r="O16" s="54"/>
      <c r="P16" s="54"/>
      <c r="Q16" s="54"/>
      <c r="R16" s="54"/>
      <c r="S16" s="55"/>
      <c r="T16" s="57" t="s">
        <v>6</v>
      </c>
      <c r="U16" s="58"/>
      <c r="V16" s="58"/>
      <c r="W16" s="58"/>
      <c r="X16" s="58"/>
      <c r="Y16" s="58"/>
      <c r="Z16" s="58"/>
      <c r="AA16" s="53" t="s">
        <v>13</v>
      </c>
      <c r="AB16" s="54"/>
      <c r="AC16" s="54"/>
      <c r="AD16" s="54"/>
      <c r="AE16" s="54"/>
      <c r="AF16" s="54"/>
      <c r="AG16" s="55"/>
      <c r="AH16" s="57" t="s">
        <v>6</v>
      </c>
      <c r="AI16" s="58"/>
      <c r="AJ16" s="58"/>
      <c r="AK16" s="58"/>
      <c r="AL16" s="58"/>
      <c r="AM16" s="58"/>
      <c r="AN16" s="58"/>
      <c r="AO16" s="53" t="s">
        <v>13</v>
      </c>
      <c r="AP16" s="54"/>
      <c r="AQ16" s="54"/>
      <c r="AR16" s="54"/>
      <c r="AS16" s="54"/>
      <c r="AT16" s="54"/>
      <c r="AU16" s="55"/>
      <c r="AV16" s="57" t="s">
        <v>6</v>
      </c>
      <c r="AW16" s="58"/>
      <c r="AX16" s="58"/>
      <c r="AY16" s="58"/>
      <c r="AZ16" s="58"/>
      <c r="BA16" s="58"/>
      <c r="BB16" s="58"/>
      <c r="BC16" s="53" t="s">
        <v>13</v>
      </c>
      <c r="BD16" s="54"/>
      <c r="BE16" s="54"/>
      <c r="BF16" s="54"/>
      <c r="BG16" s="54"/>
      <c r="BH16" s="54"/>
      <c r="BI16" s="55"/>
      <c r="BJ16" s="68"/>
    </row>
    <row r="17" spans="1:62" ht="37.5" customHeight="1" x14ac:dyDescent="0.25">
      <c r="A17" s="68"/>
      <c r="B17" s="68"/>
      <c r="C17" s="68"/>
      <c r="D17" s="56" t="s">
        <v>21</v>
      </c>
      <c r="E17" s="56" t="s">
        <v>13</v>
      </c>
      <c r="F17" s="49" t="s">
        <v>10</v>
      </c>
      <c r="G17" s="63" t="s">
        <v>9</v>
      </c>
      <c r="H17" s="63"/>
      <c r="I17" s="63"/>
      <c r="J17" s="63"/>
      <c r="K17" s="63"/>
      <c r="L17" s="63"/>
      <c r="M17" s="49" t="s">
        <v>10</v>
      </c>
      <c r="N17" s="63" t="s">
        <v>9</v>
      </c>
      <c r="O17" s="63"/>
      <c r="P17" s="63"/>
      <c r="Q17" s="63"/>
      <c r="R17" s="63"/>
      <c r="S17" s="63"/>
      <c r="T17" s="49" t="s">
        <v>10</v>
      </c>
      <c r="U17" s="63" t="s">
        <v>9</v>
      </c>
      <c r="V17" s="63"/>
      <c r="W17" s="63"/>
      <c r="X17" s="63"/>
      <c r="Y17" s="63"/>
      <c r="Z17" s="63"/>
      <c r="AA17" s="49" t="s">
        <v>10</v>
      </c>
      <c r="AB17" s="63" t="s">
        <v>9</v>
      </c>
      <c r="AC17" s="63"/>
      <c r="AD17" s="63"/>
      <c r="AE17" s="63"/>
      <c r="AF17" s="63"/>
      <c r="AG17" s="63"/>
      <c r="AH17" s="49" t="s">
        <v>10</v>
      </c>
      <c r="AI17" s="63" t="s">
        <v>9</v>
      </c>
      <c r="AJ17" s="63"/>
      <c r="AK17" s="63"/>
      <c r="AL17" s="63"/>
      <c r="AM17" s="63"/>
      <c r="AN17" s="63"/>
      <c r="AO17" s="49" t="s">
        <v>10</v>
      </c>
      <c r="AP17" s="63" t="s">
        <v>9</v>
      </c>
      <c r="AQ17" s="63"/>
      <c r="AR17" s="63"/>
      <c r="AS17" s="63"/>
      <c r="AT17" s="63"/>
      <c r="AU17" s="63"/>
      <c r="AV17" s="49" t="s">
        <v>10</v>
      </c>
      <c r="AW17" s="63" t="s">
        <v>9</v>
      </c>
      <c r="AX17" s="63"/>
      <c r="AY17" s="63"/>
      <c r="AZ17" s="63"/>
      <c r="BA17" s="63"/>
      <c r="BB17" s="63"/>
      <c r="BC17" s="49" t="s">
        <v>10</v>
      </c>
      <c r="BD17" s="63" t="s">
        <v>9</v>
      </c>
      <c r="BE17" s="63"/>
      <c r="BF17" s="63"/>
      <c r="BG17" s="63"/>
      <c r="BH17" s="63"/>
      <c r="BI17" s="63"/>
      <c r="BJ17" s="68"/>
    </row>
    <row r="18" spans="1:62" ht="66" customHeight="1" x14ac:dyDescent="0.25">
      <c r="A18" s="69"/>
      <c r="B18" s="69"/>
      <c r="C18" s="69"/>
      <c r="D18" s="56"/>
      <c r="E18" s="56"/>
      <c r="F18" s="11" t="s">
        <v>7</v>
      </c>
      <c r="G18" s="11" t="s">
        <v>7</v>
      </c>
      <c r="H18" s="5" t="s">
        <v>4</v>
      </c>
      <c r="I18" s="5" t="s">
        <v>5</v>
      </c>
      <c r="J18" s="5" t="s">
        <v>16</v>
      </c>
      <c r="K18" s="5" t="s">
        <v>1</v>
      </c>
      <c r="L18" s="5" t="s">
        <v>12</v>
      </c>
      <c r="M18" s="11" t="s">
        <v>7</v>
      </c>
      <c r="N18" s="11" t="s">
        <v>7</v>
      </c>
      <c r="O18" s="5" t="s">
        <v>4</v>
      </c>
      <c r="P18" s="5" t="s">
        <v>5</v>
      </c>
      <c r="Q18" s="5" t="s">
        <v>16</v>
      </c>
      <c r="R18" s="5" t="s">
        <v>1</v>
      </c>
      <c r="S18" s="5" t="s">
        <v>12</v>
      </c>
      <c r="T18" s="11" t="s">
        <v>7</v>
      </c>
      <c r="U18" s="11" t="s">
        <v>7</v>
      </c>
      <c r="V18" s="5" t="s">
        <v>4</v>
      </c>
      <c r="W18" s="5" t="s">
        <v>5</v>
      </c>
      <c r="X18" s="5" t="s">
        <v>16</v>
      </c>
      <c r="Y18" s="5" t="s">
        <v>1</v>
      </c>
      <c r="Z18" s="5" t="s">
        <v>12</v>
      </c>
      <c r="AA18" s="11" t="s">
        <v>7</v>
      </c>
      <c r="AB18" s="11" t="s">
        <v>7</v>
      </c>
      <c r="AC18" s="5" t="s">
        <v>4</v>
      </c>
      <c r="AD18" s="5" t="s">
        <v>5</v>
      </c>
      <c r="AE18" s="5" t="s">
        <v>16</v>
      </c>
      <c r="AF18" s="5" t="s">
        <v>1</v>
      </c>
      <c r="AG18" s="5" t="s">
        <v>12</v>
      </c>
      <c r="AH18" s="11" t="s">
        <v>7</v>
      </c>
      <c r="AI18" s="11" t="s">
        <v>7</v>
      </c>
      <c r="AJ18" s="5" t="s">
        <v>4</v>
      </c>
      <c r="AK18" s="5" t="s">
        <v>5</v>
      </c>
      <c r="AL18" s="5" t="s">
        <v>16</v>
      </c>
      <c r="AM18" s="5" t="s">
        <v>1</v>
      </c>
      <c r="AN18" s="5" t="s">
        <v>12</v>
      </c>
      <c r="AO18" s="11" t="s">
        <v>7</v>
      </c>
      <c r="AP18" s="11" t="s">
        <v>7</v>
      </c>
      <c r="AQ18" s="5" t="s">
        <v>4</v>
      </c>
      <c r="AR18" s="5" t="s">
        <v>5</v>
      </c>
      <c r="AS18" s="5" t="s">
        <v>16</v>
      </c>
      <c r="AT18" s="5" t="s">
        <v>1</v>
      </c>
      <c r="AU18" s="5" t="s">
        <v>12</v>
      </c>
      <c r="AV18" s="11" t="s">
        <v>7</v>
      </c>
      <c r="AW18" s="11" t="s">
        <v>7</v>
      </c>
      <c r="AX18" s="5" t="s">
        <v>4</v>
      </c>
      <c r="AY18" s="5" t="s">
        <v>5</v>
      </c>
      <c r="AZ18" s="5" t="s">
        <v>16</v>
      </c>
      <c r="BA18" s="5" t="s">
        <v>1</v>
      </c>
      <c r="BB18" s="5" t="s">
        <v>12</v>
      </c>
      <c r="BC18" s="11" t="s">
        <v>7</v>
      </c>
      <c r="BD18" s="41" t="s">
        <v>7</v>
      </c>
      <c r="BE18" s="5" t="s">
        <v>4</v>
      </c>
      <c r="BF18" s="5" t="s">
        <v>5</v>
      </c>
      <c r="BG18" s="5" t="s">
        <v>16</v>
      </c>
      <c r="BH18" s="5" t="s">
        <v>1</v>
      </c>
      <c r="BI18" s="5" t="s">
        <v>12</v>
      </c>
      <c r="BJ18" s="69"/>
    </row>
    <row r="19" spans="1:62" x14ac:dyDescent="0.25">
      <c r="A19" s="47">
        <v>1</v>
      </c>
      <c r="B19" s="47">
        <v>2</v>
      </c>
      <c r="C19" s="47">
        <v>3</v>
      </c>
      <c r="D19" s="47">
        <v>4</v>
      </c>
      <c r="E19" s="47">
        <v>5</v>
      </c>
      <c r="F19" s="10" t="s">
        <v>22</v>
      </c>
      <c r="G19" s="10" t="s">
        <v>23</v>
      </c>
      <c r="H19" s="10" t="s">
        <v>24</v>
      </c>
      <c r="I19" s="10" t="s">
        <v>25</v>
      </c>
      <c r="J19" s="10" t="s">
        <v>26</v>
      </c>
      <c r="K19" s="10" t="s">
        <v>27</v>
      </c>
      <c r="L19" s="10" t="s">
        <v>28</v>
      </c>
      <c r="M19" s="10" t="s">
        <v>29</v>
      </c>
      <c r="N19" s="10" t="s">
        <v>30</v>
      </c>
      <c r="O19" s="10" t="s">
        <v>31</v>
      </c>
      <c r="P19" s="10" t="s">
        <v>32</v>
      </c>
      <c r="Q19" s="10" t="s">
        <v>33</v>
      </c>
      <c r="R19" s="10" t="s">
        <v>34</v>
      </c>
      <c r="S19" s="10" t="s">
        <v>35</v>
      </c>
      <c r="T19" s="10" t="s">
        <v>22</v>
      </c>
      <c r="U19" s="10" t="s">
        <v>23</v>
      </c>
      <c r="V19" s="10" t="s">
        <v>24</v>
      </c>
      <c r="W19" s="10" t="s">
        <v>25</v>
      </c>
      <c r="X19" s="10" t="s">
        <v>26</v>
      </c>
      <c r="Y19" s="10" t="s">
        <v>27</v>
      </c>
      <c r="Z19" s="10" t="s">
        <v>28</v>
      </c>
      <c r="AA19" s="10" t="s">
        <v>29</v>
      </c>
      <c r="AB19" s="10" t="s">
        <v>30</v>
      </c>
      <c r="AC19" s="10" t="s">
        <v>31</v>
      </c>
      <c r="AD19" s="10" t="s">
        <v>32</v>
      </c>
      <c r="AE19" s="10" t="s">
        <v>33</v>
      </c>
      <c r="AF19" s="10" t="s">
        <v>34</v>
      </c>
      <c r="AG19" s="10" t="s">
        <v>35</v>
      </c>
      <c r="AH19" s="10" t="s">
        <v>22</v>
      </c>
      <c r="AI19" s="10" t="s">
        <v>23</v>
      </c>
      <c r="AJ19" s="10" t="s">
        <v>24</v>
      </c>
      <c r="AK19" s="10" t="s">
        <v>25</v>
      </c>
      <c r="AL19" s="10" t="s">
        <v>26</v>
      </c>
      <c r="AM19" s="10" t="s">
        <v>27</v>
      </c>
      <c r="AN19" s="10" t="s">
        <v>28</v>
      </c>
      <c r="AO19" s="10" t="s">
        <v>29</v>
      </c>
      <c r="AP19" s="10" t="s">
        <v>30</v>
      </c>
      <c r="AQ19" s="10" t="s">
        <v>31</v>
      </c>
      <c r="AR19" s="10" t="s">
        <v>32</v>
      </c>
      <c r="AS19" s="10" t="s">
        <v>33</v>
      </c>
      <c r="AT19" s="10" t="s">
        <v>34</v>
      </c>
      <c r="AU19" s="10" t="s">
        <v>35</v>
      </c>
      <c r="AV19" s="10" t="s">
        <v>36</v>
      </c>
      <c r="AW19" s="10" t="s">
        <v>37</v>
      </c>
      <c r="AX19" s="10" t="s">
        <v>38</v>
      </c>
      <c r="AY19" s="10" t="s">
        <v>39</v>
      </c>
      <c r="AZ19" s="10" t="s">
        <v>40</v>
      </c>
      <c r="BA19" s="10" t="s">
        <v>41</v>
      </c>
      <c r="BB19" s="10" t="s">
        <v>42</v>
      </c>
      <c r="BC19" s="10" t="s">
        <v>43</v>
      </c>
      <c r="BD19" s="42" t="s">
        <v>44</v>
      </c>
      <c r="BE19" s="10" t="s">
        <v>45</v>
      </c>
      <c r="BF19" s="10" t="s">
        <v>46</v>
      </c>
      <c r="BG19" s="10" t="s">
        <v>47</v>
      </c>
      <c r="BH19" s="10" t="s">
        <v>48</v>
      </c>
      <c r="BI19" s="10" t="s">
        <v>49</v>
      </c>
      <c r="BJ19" s="10" t="s">
        <v>11</v>
      </c>
    </row>
    <row r="20" spans="1:62" s="25" customFormat="1" ht="31.5" x14ac:dyDescent="0.25">
      <c r="A20" s="16" t="s">
        <v>70</v>
      </c>
      <c r="B20" s="45" t="s">
        <v>71</v>
      </c>
      <c r="C20" s="23" t="s">
        <v>148</v>
      </c>
      <c r="D20" s="28">
        <f>D21+D22+D23+D24+D25+D26</f>
        <v>1788.7800333333332</v>
      </c>
      <c r="E20" s="28">
        <f>E21+E22+E23+E24+E25+E26</f>
        <v>2302.2179730900007</v>
      </c>
      <c r="F20" s="28">
        <f t="shared" ref="F20:AO20" si="0">F21+F22+F23+F24+F25+F26</f>
        <v>0</v>
      </c>
      <c r="G20" s="28">
        <f t="shared" si="0"/>
        <v>1034.5483666666667</v>
      </c>
      <c r="H20" s="28">
        <f t="shared" si="0"/>
        <v>92</v>
      </c>
      <c r="I20" s="28">
        <f t="shared" si="0"/>
        <v>0</v>
      </c>
      <c r="J20" s="28">
        <f t="shared" si="0"/>
        <v>19.5</v>
      </c>
      <c r="K20" s="28">
        <f t="shared" si="0"/>
        <v>1.8</v>
      </c>
      <c r="L20" s="28">
        <f t="shared" si="0"/>
        <v>676</v>
      </c>
      <c r="M20" s="28">
        <f t="shared" si="0"/>
        <v>0</v>
      </c>
      <c r="N20" s="28">
        <f t="shared" si="0"/>
        <v>218.7792</v>
      </c>
      <c r="O20" s="28">
        <f t="shared" si="0"/>
        <v>2</v>
      </c>
      <c r="P20" s="28">
        <f t="shared" si="0"/>
        <v>0</v>
      </c>
      <c r="Q20" s="28">
        <f t="shared" si="0"/>
        <v>0</v>
      </c>
      <c r="R20" s="28">
        <f t="shared" si="0"/>
        <v>1.8</v>
      </c>
      <c r="S20" s="28">
        <f t="shared" si="0"/>
        <v>654</v>
      </c>
      <c r="T20" s="28">
        <f t="shared" si="0"/>
        <v>0</v>
      </c>
      <c r="U20" s="28">
        <f t="shared" si="0"/>
        <v>280.72333333333336</v>
      </c>
      <c r="V20" s="28">
        <f t="shared" si="0"/>
        <v>2</v>
      </c>
      <c r="W20" s="28">
        <f t="shared" si="0"/>
        <v>0</v>
      </c>
      <c r="X20" s="28">
        <f t="shared" si="0"/>
        <v>0</v>
      </c>
      <c r="Y20" s="28">
        <f t="shared" si="0"/>
        <v>0</v>
      </c>
      <c r="Z20" s="28">
        <f t="shared" si="0"/>
        <v>170</v>
      </c>
      <c r="AA20" s="28">
        <f t="shared" si="0"/>
        <v>0</v>
      </c>
      <c r="AB20" s="28">
        <f t="shared" si="0"/>
        <v>1428.18</v>
      </c>
      <c r="AC20" s="28">
        <f t="shared" si="0"/>
        <v>98</v>
      </c>
      <c r="AD20" s="28">
        <f t="shared" si="0"/>
        <v>0</v>
      </c>
      <c r="AE20" s="28">
        <f t="shared" si="0"/>
        <v>17.600000000000001</v>
      </c>
      <c r="AF20" s="28">
        <f t="shared" si="0"/>
        <v>0</v>
      </c>
      <c r="AG20" s="28">
        <f t="shared" si="0"/>
        <v>167</v>
      </c>
      <c r="AH20" s="28">
        <f t="shared" si="0"/>
        <v>0</v>
      </c>
      <c r="AI20" s="28">
        <f t="shared" si="0"/>
        <v>138.68</v>
      </c>
      <c r="AJ20" s="28">
        <f t="shared" si="0"/>
        <v>52</v>
      </c>
      <c r="AK20" s="28">
        <f t="shared" si="0"/>
        <v>0</v>
      </c>
      <c r="AL20" s="28">
        <f t="shared" si="0"/>
        <v>0</v>
      </c>
      <c r="AM20" s="28">
        <f t="shared" si="0"/>
        <v>0</v>
      </c>
      <c r="AN20" s="28">
        <f t="shared" si="0"/>
        <v>160</v>
      </c>
      <c r="AO20" s="28">
        <f t="shared" si="0"/>
        <v>0</v>
      </c>
      <c r="AP20" s="28">
        <f t="shared" ref="AP20:BI20" si="1">AP21+AP22+AP23+AP24+AP25+AP26</f>
        <v>320.59999999999997</v>
      </c>
      <c r="AQ20" s="28">
        <f t="shared" si="1"/>
        <v>62</v>
      </c>
      <c r="AR20" s="28">
        <f t="shared" si="1"/>
        <v>0</v>
      </c>
      <c r="AS20" s="28">
        <f t="shared" si="1"/>
        <v>0</v>
      </c>
      <c r="AT20" s="28">
        <f t="shared" si="1"/>
        <v>0</v>
      </c>
      <c r="AU20" s="28">
        <f t="shared" si="1"/>
        <v>162</v>
      </c>
      <c r="AV20" s="28">
        <f t="shared" si="1"/>
        <v>0</v>
      </c>
      <c r="AW20" s="28">
        <f t="shared" si="1"/>
        <v>1453.9516999999998</v>
      </c>
      <c r="AX20" s="28">
        <f t="shared" si="1"/>
        <v>146</v>
      </c>
      <c r="AY20" s="28">
        <f t="shared" si="1"/>
        <v>0</v>
      </c>
      <c r="AZ20" s="28">
        <f t="shared" si="1"/>
        <v>19.5</v>
      </c>
      <c r="BA20" s="28">
        <f t="shared" si="1"/>
        <v>1.8</v>
      </c>
      <c r="BB20" s="28">
        <f t="shared" si="1"/>
        <v>1006</v>
      </c>
      <c r="BC20" s="28">
        <f>BC21+BC22+BC23+BC24+BC25+BC26</f>
        <v>0</v>
      </c>
      <c r="BD20" s="28">
        <f t="shared" si="1"/>
        <v>1967.5591999999999</v>
      </c>
      <c r="BE20" s="28">
        <f t="shared" si="1"/>
        <v>162</v>
      </c>
      <c r="BF20" s="28">
        <f t="shared" si="1"/>
        <v>0</v>
      </c>
      <c r="BG20" s="28">
        <f t="shared" si="1"/>
        <v>17.600000000000001</v>
      </c>
      <c r="BH20" s="28">
        <f t="shared" si="1"/>
        <v>1.8</v>
      </c>
      <c r="BI20" s="28">
        <f t="shared" si="1"/>
        <v>983</v>
      </c>
      <c r="BJ20" s="24" t="s">
        <v>156</v>
      </c>
    </row>
    <row r="21" spans="1:62" ht="24.95" customHeight="1" x14ac:dyDescent="0.25">
      <c r="A21" s="13">
        <v>0.1</v>
      </c>
      <c r="B21" s="32" t="s">
        <v>72</v>
      </c>
      <c r="C21" s="13" t="s">
        <v>73</v>
      </c>
      <c r="D21" s="29">
        <f>D28</f>
        <v>0</v>
      </c>
      <c r="E21" s="29">
        <f>E28</f>
        <v>0</v>
      </c>
      <c r="F21" s="29">
        <f t="shared" ref="F21:AO21" si="2">F28</f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 t="shared" si="2"/>
        <v>0</v>
      </c>
      <c r="P21" s="29">
        <f t="shared" si="2"/>
        <v>0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0</v>
      </c>
      <c r="U21" s="29">
        <f t="shared" si="2"/>
        <v>0</v>
      </c>
      <c r="V21" s="29">
        <f t="shared" si="2"/>
        <v>0</v>
      </c>
      <c r="W21" s="29">
        <f t="shared" si="2"/>
        <v>0</v>
      </c>
      <c r="X21" s="29">
        <f t="shared" si="2"/>
        <v>0</v>
      </c>
      <c r="Y21" s="29">
        <f t="shared" si="2"/>
        <v>0</v>
      </c>
      <c r="Z21" s="29">
        <f t="shared" si="2"/>
        <v>0</v>
      </c>
      <c r="AA21" s="29">
        <f t="shared" si="2"/>
        <v>0</v>
      </c>
      <c r="AB21" s="29">
        <f t="shared" si="2"/>
        <v>0</v>
      </c>
      <c r="AC21" s="29">
        <f t="shared" si="2"/>
        <v>0</v>
      </c>
      <c r="AD21" s="29">
        <f t="shared" si="2"/>
        <v>0</v>
      </c>
      <c r="AE21" s="29">
        <f t="shared" si="2"/>
        <v>0</v>
      </c>
      <c r="AF21" s="29">
        <f t="shared" si="2"/>
        <v>0</v>
      </c>
      <c r="AG21" s="29">
        <f t="shared" si="2"/>
        <v>0</v>
      </c>
      <c r="AH21" s="29">
        <f t="shared" si="2"/>
        <v>0</v>
      </c>
      <c r="AI21" s="29">
        <f t="shared" si="2"/>
        <v>0</v>
      </c>
      <c r="AJ21" s="29">
        <f t="shared" si="2"/>
        <v>0</v>
      </c>
      <c r="AK21" s="29">
        <f t="shared" si="2"/>
        <v>0</v>
      </c>
      <c r="AL21" s="29">
        <f t="shared" si="2"/>
        <v>0</v>
      </c>
      <c r="AM21" s="29">
        <f t="shared" si="2"/>
        <v>0</v>
      </c>
      <c r="AN21" s="29">
        <f t="shared" si="2"/>
        <v>0</v>
      </c>
      <c r="AO21" s="29">
        <f t="shared" si="2"/>
        <v>0</v>
      </c>
      <c r="AP21" s="29">
        <f t="shared" ref="AP21:BI21" si="3">AP28</f>
        <v>0</v>
      </c>
      <c r="AQ21" s="29">
        <f t="shared" si="3"/>
        <v>0</v>
      </c>
      <c r="AR21" s="29">
        <f t="shared" si="3"/>
        <v>0</v>
      </c>
      <c r="AS21" s="29">
        <f t="shared" si="3"/>
        <v>0</v>
      </c>
      <c r="AT21" s="29">
        <f t="shared" si="3"/>
        <v>0</v>
      </c>
      <c r="AU21" s="29">
        <f t="shared" si="3"/>
        <v>0</v>
      </c>
      <c r="AV21" s="29">
        <f t="shared" si="3"/>
        <v>0</v>
      </c>
      <c r="AW21" s="29">
        <f t="shared" si="3"/>
        <v>0</v>
      </c>
      <c r="AX21" s="29">
        <f t="shared" si="3"/>
        <v>0</v>
      </c>
      <c r="AY21" s="29">
        <f t="shared" si="3"/>
        <v>0</v>
      </c>
      <c r="AZ21" s="29">
        <f t="shared" si="3"/>
        <v>0</v>
      </c>
      <c r="BA21" s="29">
        <f t="shared" si="3"/>
        <v>0</v>
      </c>
      <c r="BB21" s="29">
        <f t="shared" si="3"/>
        <v>0</v>
      </c>
      <c r="BC21" s="29">
        <f t="shared" si="3"/>
        <v>0</v>
      </c>
      <c r="BD21" s="44">
        <f t="shared" si="3"/>
        <v>0</v>
      </c>
      <c r="BE21" s="29">
        <f t="shared" si="3"/>
        <v>0</v>
      </c>
      <c r="BF21" s="29">
        <f t="shared" si="3"/>
        <v>0</v>
      </c>
      <c r="BG21" s="29">
        <f t="shared" si="3"/>
        <v>0</v>
      </c>
      <c r="BH21" s="29">
        <f t="shared" si="3"/>
        <v>0</v>
      </c>
      <c r="BI21" s="29">
        <f t="shared" si="3"/>
        <v>0</v>
      </c>
      <c r="BJ21" s="24" t="s">
        <v>156</v>
      </c>
    </row>
    <row r="22" spans="1:62" ht="39" customHeight="1" x14ac:dyDescent="0.25">
      <c r="A22" s="13">
        <v>0.2</v>
      </c>
      <c r="B22" s="32" t="s">
        <v>74</v>
      </c>
      <c r="C22" s="13" t="s">
        <v>73</v>
      </c>
      <c r="D22" s="29">
        <f t="shared" ref="D22:AO22" si="4">D33</f>
        <v>993.79003333333333</v>
      </c>
      <c r="E22" s="29">
        <f t="shared" si="4"/>
        <v>1088.3000000000002</v>
      </c>
      <c r="F22" s="29">
        <f t="shared" si="4"/>
        <v>0</v>
      </c>
      <c r="G22" s="29">
        <f t="shared" si="4"/>
        <v>319.49003333333337</v>
      </c>
      <c r="H22" s="29">
        <f t="shared" si="4"/>
        <v>28</v>
      </c>
      <c r="I22" s="29">
        <f t="shared" si="4"/>
        <v>0</v>
      </c>
      <c r="J22" s="29">
        <f t="shared" si="4"/>
        <v>0</v>
      </c>
      <c r="K22" s="29">
        <f t="shared" si="4"/>
        <v>1.8</v>
      </c>
      <c r="L22" s="29">
        <f t="shared" si="4"/>
        <v>634</v>
      </c>
      <c r="M22" s="29">
        <f t="shared" si="4"/>
        <v>0</v>
      </c>
      <c r="N22" s="29">
        <f t="shared" si="4"/>
        <v>165.345</v>
      </c>
      <c r="O22" s="29">
        <f t="shared" si="4"/>
        <v>2</v>
      </c>
      <c r="P22" s="29">
        <f t="shared" si="4"/>
        <v>0</v>
      </c>
      <c r="Q22" s="29">
        <f t="shared" si="4"/>
        <v>0</v>
      </c>
      <c r="R22" s="29">
        <f t="shared" si="4"/>
        <v>1.8</v>
      </c>
      <c r="S22" s="29">
        <f t="shared" si="4"/>
        <v>620</v>
      </c>
      <c r="T22" s="29">
        <f t="shared" si="4"/>
        <v>0</v>
      </c>
      <c r="U22" s="29">
        <f t="shared" si="4"/>
        <v>255.74</v>
      </c>
      <c r="V22" s="29">
        <f t="shared" si="4"/>
        <v>2</v>
      </c>
      <c r="W22" s="29">
        <f t="shared" si="4"/>
        <v>0</v>
      </c>
      <c r="X22" s="29">
        <f t="shared" si="4"/>
        <v>0</v>
      </c>
      <c r="Y22" s="29">
        <f t="shared" si="4"/>
        <v>0</v>
      </c>
      <c r="Z22" s="29">
        <f t="shared" si="4"/>
        <v>131</v>
      </c>
      <c r="AA22" s="29">
        <f t="shared" si="4"/>
        <v>0</v>
      </c>
      <c r="AB22" s="29">
        <f t="shared" si="4"/>
        <v>321.09999999999997</v>
      </c>
      <c r="AC22" s="29">
        <f t="shared" si="4"/>
        <v>34</v>
      </c>
      <c r="AD22" s="29">
        <f t="shared" si="4"/>
        <v>0</v>
      </c>
      <c r="AE22" s="29">
        <f t="shared" si="4"/>
        <v>0</v>
      </c>
      <c r="AF22" s="29">
        <f t="shared" si="4"/>
        <v>0</v>
      </c>
      <c r="AG22" s="29">
        <f t="shared" si="4"/>
        <v>125</v>
      </c>
      <c r="AH22" s="29">
        <f t="shared" si="4"/>
        <v>0</v>
      </c>
      <c r="AI22" s="29">
        <f t="shared" si="4"/>
        <v>127.07166666666667</v>
      </c>
      <c r="AJ22" s="29">
        <f t="shared" si="4"/>
        <v>52</v>
      </c>
      <c r="AK22" s="29">
        <f t="shared" si="4"/>
        <v>0</v>
      </c>
      <c r="AL22" s="29">
        <f t="shared" si="4"/>
        <v>0</v>
      </c>
      <c r="AM22" s="29">
        <f t="shared" si="4"/>
        <v>0</v>
      </c>
      <c r="AN22" s="29">
        <f t="shared" si="4"/>
        <v>119</v>
      </c>
      <c r="AO22" s="29">
        <f t="shared" si="4"/>
        <v>0</v>
      </c>
      <c r="AP22" s="29">
        <f t="shared" ref="AP22:BI22" si="5">AP33</f>
        <v>308.99999999999994</v>
      </c>
      <c r="AQ22" s="29">
        <f t="shared" si="5"/>
        <v>62</v>
      </c>
      <c r="AR22" s="29">
        <f t="shared" si="5"/>
        <v>0</v>
      </c>
      <c r="AS22" s="29">
        <f t="shared" si="5"/>
        <v>0</v>
      </c>
      <c r="AT22" s="29">
        <f t="shared" si="5"/>
        <v>0</v>
      </c>
      <c r="AU22" s="29">
        <f t="shared" si="5"/>
        <v>121</v>
      </c>
      <c r="AV22" s="29">
        <f t="shared" si="5"/>
        <v>0</v>
      </c>
      <c r="AW22" s="29">
        <f t="shared" si="5"/>
        <v>702.30169999999998</v>
      </c>
      <c r="AX22" s="29">
        <f t="shared" si="5"/>
        <v>82</v>
      </c>
      <c r="AY22" s="29">
        <f t="shared" si="5"/>
        <v>0</v>
      </c>
      <c r="AZ22" s="29">
        <f t="shared" si="5"/>
        <v>0</v>
      </c>
      <c r="BA22" s="29">
        <f t="shared" si="5"/>
        <v>1.8</v>
      </c>
      <c r="BB22" s="29">
        <f t="shared" si="5"/>
        <v>884</v>
      </c>
      <c r="BC22" s="29">
        <f t="shared" si="5"/>
        <v>0</v>
      </c>
      <c r="BD22" s="44">
        <f t="shared" si="5"/>
        <v>795.44500000000005</v>
      </c>
      <c r="BE22" s="29">
        <f t="shared" si="5"/>
        <v>98</v>
      </c>
      <c r="BF22" s="29">
        <f t="shared" si="5"/>
        <v>0</v>
      </c>
      <c r="BG22" s="29">
        <f t="shared" si="5"/>
        <v>0</v>
      </c>
      <c r="BH22" s="29">
        <f t="shared" si="5"/>
        <v>1.8</v>
      </c>
      <c r="BI22" s="29">
        <f t="shared" si="5"/>
        <v>866</v>
      </c>
      <c r="BJ22" s="24" t="s">
        <v>156</v>
      </c>
    </row>
    <row r="23" spans="1:62" ht="68.25" customHeight="1" x14ac:dyDescent="0.25">
      <c r="A23" s="13">
        <v>0.3</v>
      </c>
      <c r="B23" s="32" t="s">
        <v>75</v>
      </c>
      <c r="C23" s="13" t="s">
        <v>73</v>
      </c>
      <c r="D23" s="29">
        <f t="shared" ref="D23:AO23" si="6">D66</f>
        <v>0</v>
      </c>
      <c r="E23" s="29">
        <f t="shared" si="6"/>
        <v>0</v>
      </c>
      <c r="F23" s="29">
        <f t="shared" si="6"/>
        <v>0</v>
      </c>
      <c r="G23" s="29">
        <f t="shared" si="6"/>
        <v>0</v>
      </c>
      <c r="H23" s="29">
        <f t="shared" si="6"/>
        <v>0</v>
      </c>
      <c r="I23" s="29">
        <f t="shared" si="6"/>
        <v>0</v>
      </c>
      <c r="J23" s="29">
        <f t="shared" si="6"/>
        <v>0</v>
      </c>
      <c r="K23" s="29">
        <f t="shared" si="6"/>
        <v>0</v>
      </c>
      <c r="L23" s="29">
        <f t="shared" si="6"/>
        <v>0</v>
      </c>
      <c r="M23" s="29">
        <f t="shared" si="6"/>
        <v>0</v>
      </c>
      <c r="N23" s="29">
        <f t="shared" si="6"/>
        <v>0</v>
      </c>
      <c r="O23" s="29">
        <f t="shared" si="6"/>
        <v>0</v>
      </c>
      <c r="P23" s="29">
        <f t="shared" si="6"/>
        <v>0</v>
      </c>
      <c r="Q23" s="29">
        <f t="shared" si="6"/>
        <v>0</v>
      </c>
      <c r="R23" s="29">
        <f t="shared" si="6"/>
        <v>0</v>
      </c>
      <c r="S23" s="29">
        <f t="shared" si="6"/>
        <v>0</v>
      </c>
      <c r="T23" s="29">
        <f t="shared" si="6"/>
        <v>0</v>
      </c>
      <c r="U23" s="29">
        <f t="shared" si="6"/>
        <v>0</v>
      </c>
      <c r="V23" s="29">
        <f t="shared" si="6"/>
        <v>0</v>
      </c>
      <c r="W23" s="29">
        <f t="shared" si="6"/>
        <v>0</v>
      </c>
      <c r="X23" s="29">
        <f t="shared" si="6"/>
        <v>0</v>
      </c>
      <c r="Y23" s="29">
        <f t="shared" si="6"/>
        <v>0</v>
      </c>
      <c r="Z23" s="29">
        <f t="shared" si="6"/>
        <v>0</v>
      </c>
      <c r="AA23" s="29">
        <f t="shared" si="6"/>
        <v>0</v>
      </c>
      <c r="AB23" s="29">
        <f t="shared" si="6"/>
        <v>0</v>
      </c>
      <c r="AC23" s="29">
        <f t="shared" si="6"/>
        <v>0</v>
      </c>
      <c r="AD23" s="29">
        <f t="shared" si="6"/>
        <v>0</v>
      </c>
      <c r="AE23" s="29">
        <f t="shared" si="6"/>
        <v>0</v>
      </c>
      <c r="AF23" s="29">
        <f t="shared" si="6"/>
        <v>0</v>
      </c>
      <c r="AG23" s="29">
        <f t="shared" si="6"/>
        <v>0</v>
      </c>
      <c r="AH23" s="29">
        <f t="shared" si="6"/>
        <v>0</v>
      </c>
      <c r="AI23" s="29">
        <f t="shared" si="6"/>
        <v>0</v>
      </c>
      <c r="AJ23" s="29">
        <f t="shared" si="6"/>
        <v>0</v>
      </c>
      <c r="AK23" s="29">
        <f t="shared" si="6"/>
        <v>0</v>
      </c>
      <c r="AL23" s="29">
        <f t="shared" si="6"/>
        <v>0</v>
      </c>
      <c r="AM23" s="29">
        <f t="shared" si="6"/>
        <v>0</v>
      </c>
      <c r="AN23" s="29">
        <f t="shared" si="6"/>
        <v>0</v>
      </c>
      <c r="AO23" s="29">
        <f t="shared" si="6"/>
        <v>0</v>
      </c>
      <c r="AP23" s="29">
        <f t="shared" ref="AP23:BI23" si="7">AP66</f>
        <v>0</v>
      </c>
      <c r="AQ23" s="29">
        <f t="shared" si="7"/>
        <v>0</v>
      </c>
      <c r="AR23" s="29">
        <f t="shared" si="7"/>
        <v>0</v>
      </c>
      <c r="AS23" s="29">
        <f t="shared" si="7"/>
        <v>0</v>
      </c>
      <c r="AT23" s="29">
        <f t="shared" si="7"/>
        <v>0</v>
      </c>
      <c r="AU23" s="29">
        <f t="shared" si="7"/>
        <v>0</v>
      </c>
      <c r="AV23" s="29">
        <f t="shared" si="7"/>
        <v>0</v>
      </c>
      <c r="AW23" s="29">
        <f t="shared" si="7"/>
        <v>0</v>
      </c>
      <c r="AX23" s="29">
        <f t="shared" si="7"/>
        <v>0</v>
      </c>
      <c r="AY23" s="29">
        <f t="shared" si="7"/>
        <v>0</v>
      </c>
      <c r="AZ23" s="29">
        <f t="shared" si="7"/>
        <v>0</v>
      </c>
      <c r="BA23" s="29">
        <f t="shared" si="7"/>
        <v>0</v>
      </c>
      <c r="BB23" s="29">
        <f t="shared" si="7"/>
        <v>0</v>
      </c>
      <c r="BC23" s="29">
        <f t="shared" si="7"/>
        <v>0</v>
      </c>
      <c r="BD23" s="44">
        <f t="shared" si="7"/>
        <v>0</v>
      </c>
      <c r="BE23" s="29">
        <f t="shared" si="7"/>
        <v>0</v>
      </c>
      <c r="BF23" s="29">
        <f t="shared" si="7"/>
        <v>0</v>
      </c>
      <c r="BG23" s="29">
        <f t="shared" si="7"/>
        <v>0</v>
      </c>
      <c r="BH23" s="29">
        <f t="shared" si="7"/>
        <v>0</v>
      </c>
      <c r="BI23" s="29">
        <f t="shared" si="7"/>
        <v>0</v>
      </c>
      <c r="BJ23" s="24" t="s">
        <v>156</v>
      </c>
    </row>
    <row r="24" spans="1:62" ht="40.5" customHeight="1" x14ac:dyDescent="0.25">
      <c r="A24" s="13">
        <v>0.4</v>
      </c>
      <c r="B24" s="32" t="s">
        <v>76</v>
      </c>
      <c r="C24" s="13" t="s">
        <v>73</v>
      </c>
      <c r="D24" s="29">
        <f t="shared" ref="D24:AO24" si="8">D67</f>
        <v>736.5</v>
      </c>
      <c r="E24" s="29">
        <f t="shared" si="8"/>
        <v>1149.4187730900001</v>
      </c>
      <c r="F24" s="29">
        <f t="shared" si="8"/>
        <v>0</v>
      </c>
      <c r="G24" s="29">
        <f t="shared" si="8"/>
        <v>696.25</v>
      </c>
      <c r="H24" s="29">
        <f t="shared" si="8"/>
        <v>64</v>
      </c>
      <c r="I24" s="29">
        <f t="shared" si="8"/>
        <v>0</v>
      </c>
      <c r="J24" s="29">
        <f t="shared" si="8"/>
        <v>19.5</v>
      </c>
      <c r="K24" s="29">
        <f t="shared" si="8"/>
        <v>0</v>
      </c>
      <c r="L24" s="29">
        <f t="shared" si="8"/>
        <v>0</v>
      </c>
      <c r="M24" s="29">
        <f t="shared" si="8"/>
        <v>0</v>
      </c>
      <c r="N24" s="29">
        <f t="shared" si="8"/>
        <v>26.8</v>
      </c>
      <c r="O24" s="29">
        <f t="shared" si="8"/>
        <v>0</v>
      </c>
      <c r="P24" s="29">
        <f t="shared" si="8"/>
        <v>0</v>
      </c>
      <c r="Q24" s="29">
        <f t="shared" si="8"/>
        <v>0</v>
      </c>
      <c r="R24" s="29">
        <f t="shared" si="8"/>
        <v>0</v>
      </c>
      <c r="S24" s="29">
        <f t="shared" si="8"/>
        <v>2</v>
      </c>
      <c r="T24" s="29">
        <f t="shared" si="8"/>
        <v>0</v>
      </c>
      <c r="U24" s="29">
        <f t="shared" si="8"/>
        <v>13.508333333333335</v>
      </c>
      <c r="V24" s="29">
        <f t="shared" si="8"/>
        <v>0</v>
      </c>
      <c r="W24" s="29">
        <f t="shared" si="8"/>
        <v>0</v>
      </c>
      <c r="X24" s="29">
        <f t="shared" si="8"/>
        <v>0</v>
      </c>
      <c r="Y24" s="29">
        <f t="shared" si="8"/>
        <v>0</v>
      </c>
      <c r="Z24" s="29">
        <f t="shared" si="8"/>
        <v>0</v>
      </c>
      <c r="AA24" s="29">
        <f t="shared" si="8"/>
        <v>0</v>
      </c>
      <c r="AB24" s="29">
        <f t="shared" si="8"/>
        <v>1095.6100000000001</v>
      </c>
      <c r="AC24" s="29">
        <f t="shared" si="8"/>
        <v>64</v>
      </c>
      <c r="AD24" s="29">
        <f t="shared" si="8"/>
        <v>0</v>
      </c>
      <c r="AE24" s="29">
        <f t="shared" si="8"/>
        <v>17.600000000000001</v>
      </c>
      <c r="AF24" s="29">
        <f t="shared" si="8"/>
        <v>0</v>
      </c>
      <c r="AG24" s="29">
        <f t="shared" si="8"/>
        <v>1</v>
      </c>
      <c r="AH24" s="29">
        <f t="shared" si="8"/>
        <v>0</v>
      </c>
      <c r="AI24" s="29">
        <f t="shared" si="8"/>
        <v>0</v>
      </c>
      <c r="AJ24" s="29">
        <f t="shared" si="8"/>
        <v>0</v>
      </c>
      <c r="AK24" s="29">
        <f t="shared" si="8"/>
        <v>0</v>
      </c>
      <c r="AL24" s="29">
        <f t="shared" si="8"/>
        <v>0</v>
      </c>
      <c r="AM24" s="29">
        <f t="shared" si="8"/>
        <v>0</v>
      </c>
      <c r="AN24" s="29">
        <f t="shared" si="8"/>
        <v>0</v>
      </c>
      <c r="AO24" s="29">
        <f t="shared" si="8"/>
        <v>0</v>
      </c>
      <c r="AP24" s="29">
        <f t="shared" ref="AP24:BI24" si="9">AP67</f>
        <v>0</v>
      </c>
      <c r="AQ24" s="29">
        <f t="shared" si="9"/>
        <v>0</v>
      </c>
      <c r="AR24" s="29">
        <f t="shared" si="9"/>
        <v>0</v>
      </c>
      <c r="AS24" s="29">
        <f t="shared" si="9"/>
        <v>0</v>
      </c>
      <c r="AT24" s="29">
        <f t="shared" si="9"/>
        <v>0</v>
      </c>
      <c r="AU24" s="29">
        <f t="shared" si="9"/>
        <v>0</v>
      </c>
      <c r="AV24" s="29">
        <f t="shared" si="9"/>
        <v>0</v>
      </c>
      <c r="AW24" s="29">
        <f t="shared" si="9"/>
        <v>709.75833333333333</v>
      </c>
      <c r="AX24" s="29">
        <f t="shared" si="9"/>
        <v>64</v>
      </c>
      <c r="AY24" s="29">
        <f t="shared" si="9"/>
        <v>0</v>
      </c>
      <c r="AZ24" s="29">
        <f t="shared" si="9"/>
        <v>19.5</v>
      </c>
      <c r="BA24" s="29">
        <f t="shared" si="9"/>
        <v>0</v>
      </c>
      <c r="BB24" s="29">
        <f t="shared" si="9"/>
        <v>0</v>
      </c>
      <c r="BC24" s="29">
        <f t="shared" si="9"/>
        <v>0</v>
      </c>
      <c r="BD24" s="44">
        <f t="shared" si="9"/>
        <v>1122.4100000000001</v>
      </c>
      <c r="BE24" s="29">
        <f t="shared" si="9"/>
        <v>64</v>
      </c>
      <c r="BF24" s="29">
        <f t="shared" si="9"/>
        <v>0</v>
      </c>
      <c r="BG24" s="29">
        <f t="shared" si="9"/>
        <v>17.600000000000001</v>
      </c>
      <c r="BH24" s="29">
        <f t="shared" si="9"/>
        <v>0</v>
      </c>
      <c r="BI24" s="29">
        <f t="shared" si="9"/>
        <v>3</v>
      </c>
      <c r="BJ24" s="24" t="s">
        <v>156</v>
      </c>
    </row>
    <row r="25" spans="1:62" ht="47.25" x14ac:dyDescent="0.25">
      <c r="A25" s="13">
        <v>0.5</v>
      </c>
      <c r="B25" s="32" t="s">
        <v>77</v>
      </c>
      <c r="C25" s="13" t="s">
        <v>73</v>
      </c>
      <c r="D25" s="29">
        <f t="shared" ref="D25:AO25" si="10">D72</f>
        <v>0</v>
      </c>
      <c r="E25" s="29">
        <f t="shared" si="10"/>
        <v>0</v>
      </c>
      <c r="F25" s="29">
        <f t="shared" si="10"/>
        <v>0</v>
      </c>
      <c r="G25" s="29">
        <f t="shared" si="10"/>
        <v>0</v>
      </c>
      <c r="H25" s="29">
        <f t="shared" si="10"/>
        <v>0</v>
      </c>
      <c r="I25" s="29">
        <f t="shared" si="10"/>
        <v>0</v>
      </c>
      <c r="J25" s="29">
        <f t="shared" si="10"/>
        <v>0</v>
      </c>
      <c r="K25" s="29">
        <f t="shared" si="10"/>
        <v>0</v>
      </c>
      <c r="L25" s="29">
        <f t="shared" si="10"/>
        <v>0</v>
      </c>
      <c r="M25" s="29">
        <f t="shared" si="10"/>
        <v>0</v>
      </c>
      <c r="N25" s="29">
        <f t="shared" si="10"/>
        <v>0</v>
      </c>
      <c r="O25" s="29">
        <f t="shared" si="10"/>
        <v>0</v>
      </c>
      <c r="P25" s="29">
        <f t="shared" si="10"/>
        <v>0</v>
      </c>
      <c r="Q25" s="29">
        <f t="shared" si="10"/>
        <v>0</v>
      </c>
      <c r="R25" s="29">
        <f t="shared" si="10"/>
        <v>0</v>
      </c>
      <c r="S25" s="29">
        <f t="shared" si="10"/>
        <v>0</v>
      </c>
      <c r="T25" s="29">
        <f t="shared" si="10"/>
        <v>0</v>
      </c>
      <c r="U25" s="29">
        <f t="shared" si="10"/>
        <v>0</v>
      </c>
      <c r="V25" s="29">
        <f t="shared" si="10"/>
        <v>0</v>
      </c>
      <c r="W25" s="29">
        <f t="shared" si="10"/>
        <v>0</v>
      </c>
      <c r="X25" s="29">
        <f t="shared" si="10"/>
        <v>0</v>
      </c>
      <c r="Y25" s="29">
        <f t="shared" si="10"/>
        <v>0</v>
      </c>
      <c r="Z25" s="29">
        <f t="shared" si="10"/>
        <v>0</v>
      </c>
      <c r="AA25" s="29">
        <f t="shared" si="10"/>
        <v>0</v>
      </c>
      <c r="AB25" s="29">
        <f t="shared" si="10"/>
        <v>0</v>
      </c>
      <c r="AC25" s="29">
        <f t="shared" si="10"/>
        <v>0</v>
      </c>
      <c r="AD25" s="29">
        <f t="shared" si="10"/>
        <v>0</v>
      </c>
      <c r="AE25" s="29">
        <f t="shared" si="10"/>
        <v>0</v>
      </c>
      <c r="AF25" s="29">
        <f t="shared" si="10"/>
        <v>0</v>
      </c>
      <c r="AG25" s="29">
        <f t="shared" si="10"/>
        <v>0</v>
      </c>
      <c r="AH25" s="29">
        <f t="shared" si="10"/>
        <v>0</v>
      </c>
      <c r="AI25" s="29">
        <f t="shared" si="10"/>
        <v>0</v>
      </c>
      <c r="AJ25" s="29">
        <f t="shared" si="10"/>
        <v>0</v>
      </c>
      <c r="AK25" s="29">
        <f t="shared" si="10"/>
        <v>0</v>
      </c>
      <c r="AL25" s="29">
        <f t="shared" si="10"/>
        <v>0</v>
      </c>
      <c r="AM25" s="29">
        <f t="shared" si="10"/>
        <v>0</v>
      </c>
      <c r="AN25" s="29">
        <f t="shared" si="10"/>
        <v>0</v>
      </c>
      <c r="AO25" s="29">
        <f t="shared" si="10"/>
        <v>0</v>
      </c>
      <c r="AP25" s="29">
        <f t="shared" ref="AP25:BI25" si="11">AP72</f>
        <v>0</v>
      </c>
      <c r="AQ25" s="29">
        <f t="shared" si="11"/>
        <v>0</v>
      </c>
      <c r="AR25" s="29">
        <f t="shared" si="11"/>
        <v>0</v>
      </c>
      <c r="AS25" s="29">
        <f t="shared" si="11"/>
        <v>0</v>
      </c>
      <c r="AT25" s="29">
        <f t="shared" si="11"/>
        <v>0</v>
      </c>
      <c r="AU25" s="29">
        <f t="shared" si="11"/>
        <v>0</v>
      </c>
      <c r="AV25" s="29">
        <f t="shared" si="11"/>
        <v>0</v>
      </c>
      <c r="AW25" s="29">
        <f t="shared" si="11"/>
        <v>0</v>
      </c>
      <c r="AX25" s="29">
        <f t="shared" si="11"/>
        <v>0</v>
      </c>
      <c r="AY25" s="29">
        <f t="shared" si="11"/>
        <v>0</v>
      </c>
      <c r="AZ25" s="29">
        <f t="shared" si="11"/>
        <v>0</v>
      </c>
      <c r="BA25" s="29">
        <f t="shared" si="11"/>
        <v>0</v>
      </c>
      <c r="BB25" s="29">
        <f t="shared" si="11"/>
        <v>0</v>
      </c>
      <c r="BC25" s="29">
        <f t="shared" si="11"/>
        <v>0</v>
      </c>
      <c r="BD25" s="44">
        <f t="shared" si="11"/>
        <v>0</v>
      </c>
      <c r="BE25" s="29">
        <f t="shared" si="11"/>
        <v>0</v>
      </c>
      <c r="BF25" s="29">
        <f t="shared" si="11"/>
        <v>0</v>
      </c>
      <c r="BG25" s="29">
        <f t="shared" si="11"/>
        <v>0</v>
      </c>
      <c r="BH25" s="29">
        <f t="shared" si="11"/>
        <v>0</v>
      </c>
      <c r="BI25" s="29">
        <f t="shared" si="11"/>
        <v>0</v>
      </c>
      <c r="BJ25" s="24" t="s">
        <v>156</v>
      </c>
    </row>
    <row r="26" spans="1:62" ht="26.25" customHeight="1" x14ac:dyDescent="0.25">
      <c r="A26" s="13">
        <v>0.6</v>
      </c>
      <c r="B26" s="32" t="s">
        <v>78</v>
      </c>
      <c r="C26" s="13" t="s">
        <v>73</v>
      </c>
      <c r="D26" s="29">
        <f t="shared" ref="D26:AO26" si="12">D73</f>
        <v>58.489999999999995</v>
      </c>
      <c r="E26" s="29">
        <f t="shared" si="12"/>
        <v>64.499200000000002</v>
      </c>
      <c r="F26" s="29">
        <f t="shared" si="12"/>
        <v>0</v>
      </c>
      <c r="G26" s="29">
        <f t="shared" si="12"/>
        <v>18.808333333333334</v>
      </c>
      <c r="H26" s="29">
        <f t="shared" si="12"/>
        <v>0</v>
      </c>
      <c r="I26" s="29">
        <f t="shared" si="12"/>
        <v>0</v>
      </c>
      <c r="J26" s="29">
        <f t="shared" si="12"/>
        <v>0</v>
      </c>
      <c r="K26" s="29">
        <f t="shared" si="12"/>
        <v>0</v>
      </c>
      <c r="L26" s="29">
        <f t="shared" si="12"/>
        <v>42</v>
      </c>
      <c r="M26" s="29">
        <f t="shared" si="12"/>
        <v>0</v>
      </c>
      <c r="N26" s="29">
        <f t="shared" si="12"/>
        <v>26.634199999999996</v>
      </c>
      <c r="O26" s="29">
        <f t="shared" si="12"/>
        <v>0</v>
      </c>
      <c r="P26" s="29">
        <f t="shared" si="12"/>
        <v>0</v>
      </c>
      <c r="Q26" s="29">
        <f t="shared" si="12"/>
        <v>0</v>
      </c>
      <c r="R26" s="29">
        <f t="shared" si="12"/>
        <v>0</v>
      </c>
      <c r="S26" s="29">
        <f t="shared" si="12"/>
        <v>32</v>
      </c>
      <c r="T26" s="29">
        <f t="shared" si="12"/>
        <v>0</v>
      </c>
      <c r="U26" s="29">
        <f t="shared" si="12"/>
        <v>11.475000000000001</v>
      </c>
      <c r="V26" s="29">
        <f t="shared" si="12"/>
        <v>0</v>
      </c>
      <c r="W26" s="29">
        <f t="shared" si="12"/>
        <v>0</v>
      </c>
      <c r="X26" s="29">
        <f t="shared" si="12"/>
        <v>0</v>
      </c>
      <c r="Y26" s="29">
        <f t="shared" si="12"/>
        <v>0</v>
      </c>
      <c r="Z26" s="29">
        <f t="shared" si="12"/>
        <v>39</v>
      </c>
      <c r="AA26" s="29">
        <f t="shared" si="12"/>
        <v>0</v>
      </c>
      <c r="AB26" s="29">
        <f t="shared" si="12"/>
        <v>11.47</v>
      </c>
      <c r="AC26" s="29">
        <f t="shared" si="12"/>
        <v>0</v>
      </c>
      <c r="AD26" s="29">
        <f t="shared" si="12"/>
        <v>0</v>
      </c>
      <c r="AE26" s="29">
        <f t="shared" si="12"/>
        <v>0</v>
      </c>
      <c r="AF26" s="29">
        <f t="shared" si="12"/>
        <v>0</v>
      </c>
      <c r="AG26" s="29">
        <f t="shared" si="12"/>
        <v>41</v>
      </c>
      <c r="AH26" s="29">
        <f t="shared" si="12"/>
        <v>0</v>
      </c>
      <c r="AI26" s="29">
        <f t="shared" si="12"/>
        <v>11.608333333333334</v>
      </c>
      <c r="AJ26" s="29">
        <f t="shared" si="12"/>
        <v>0</v>
      </c>
      <c r="AK26" s="29">
        <f t="shared" si="12"/>
        <v>0</v>
      </c>
      <c r="AL26" s="29">
        <f t="shared" si="12"/>
        <v>0</v>
      </c>
      <c r="AM26" s="29">
        <f t="shared" si="12"/>
        <v>0</v>
      </c>
      <c r="AN26" s="29">
        <f t="shared" si="12"/>
        <v>41</v>
      </c>
      <c r="AO26" s="29">
        <f t="shared" si="12"/>
        <v>0</v>
      </c>
      <c r="AP26" s="29">
        <f t="shared" ref="AP26:BI26" si="13">AP73</f>
        <v>11.6</v>
      </c>
      <c r="AQ26" s="29">
        <f t="shared" si="13"/>
        <v>0</v>
      </c>
      <c r="AR26" s="29">
        <f t="shared" si="13"/>
        <v>0</v>
      </c>
      <c r="AS26" s="29">
        <f t="shared" si="13"/>
        <v>0</v>
      </c>
      <c r="AT26" s="29">
        <f t="shared" si="13"/>
        <v>0</v>
      </c>
      <c r="AU26" s="29">
        <f t="shared" si="13"/>
        <v>41</v>
      </c>
      <c r="AV26" s="29">
        <f t="shared" si="13"/>
        <v>0</v>
      </c>
      <c r="AW26" s="29">
        <f>AW73</f>
        <v>41.891666666666666</v>
      </c>
      <c r="AX26" s="29">
        <f t="shared" si="13"/>
        <v>0</v>
      </c>
      <c r="AY26" s="29">
        <f t="shared" si="13"/>
        <v>0</v>
      </c>
      <c r="AZ26" s="29">
        <f t="shared" si="13"/>
        <v>0</v>
      </c>
      <c r="BA26" s="29">
        <f t="shared" si="13"/>
        <v>0</v>
      </c>
      <c r="BB26" s="29">
        <f t="shared" si="13"/>
        <v>122</v>
      </c>
      <c r="BC26" s="29">
        <f t="shared" si="13"/>
        <v>0</v>
      </c>
      <c r="BD26" s="44">
        <f t="shared" si="13"/>
        <v>49.7042</v>
      </c>
      <c r="BE26" s="29">
        <f t="shared" si="13"/>
        <v>0</v>
      </c>
      <c r="BF26" s="29">
        <f t="shared" si="13"/>
        <v>0</v>
      </c>
      <c r="BG26" s="29">
        <f t="shared" si="13"/>
        <v>0</v>
      </c>
      <c r="BH26" s="29">
        <f t="shared" si="13"/>
        <v>0</v>
      </c>
      <c r="BI26" s="29">
        <f t="shared" si="13"/>
        <v>114</v>
      </c>
      <c r="BJ26" s="24" t="s">
        <v>156</v>
      </c>
    </row>
    <row r="27" spans="1:62" s="25" customFormat="1" ht="19.5" customHeight="1" x14ac:dyDescent="0.25">
      <c r="A27" s="14">
        <v>1</v>
      </c>
      <c r="B27" s="45" t="s">
        <v>157</v>
      </c>
      <c r="C27" s="23" t="s">
        <v>148</v>
      </c>
      <c r="D27" s="28">
        <f t="shared" ref="D27:AI27" si="14">D28+D33+D66+D67+D72+D73</f>
        <v>1788.7800333333332</v>
      </c>
      <c r="E27" s="28">
        <f t="shared" si="14"/>
        <v>2302.2179730900007</v>
      </c>
      <c r="F27" s="28">
        <f t="shared" si="14"/>
        <v>0</v>
      </c>
      <c r="G27" s="28">
        <f t="shared" si="14"/>
        <v>1034.5483666666667</v>
      </c>
      <c r="H27" s="28">
        <f t="shared" si="14"/>
        <v>92</v>
      </c>
      <c r="I27" s="28">
        <f t="shared" si="14"/>
        <v>0</v>
      </c>
      <c r="J27" s="28">
        <f t="shared" si="14"/>
        <v>19.5</v>
      </c>
      <c r="K27" s="28">
        <f t="shared" si="14"/>
        <v>1.8</v>
      </c>
      <c r="L27" s="28">
        <f t="shared" si="14"/>
        <v>676</v>
      </c>
      <c r="M27" s="28">
        <f t="shared" si="14"/>
        <v>0</v>
      </c>
      <c r="N27" s="28">
        <f t="shared" si="14"/>
        <v>218.7792</v>
      </c>
      <c r="O27" s="28">
        <f t="shared" si="14"/>
        <v>2</v>
      </c>
      <c r="P27" s="28">
        <f t="shared" si="14"/>
        <v>0</v>
      </c>
      <c r="Q27" s="28">
        <f t="shared" si="14"/>
        <v>0</v>
      </c>
      <c r="R27" s="28">
        <f t="shared" si="14"/>
        <v>1.8</v>
      </c>
      <c r="S27" s="28">
        <f t="shared" si="14"/>
        <v>654</v>
      </c>
      <c r="T27" s="28">
        <f t="shared" si="14"/>
        <v>0</v>
      </c>
      <c r="U27" s="28">
        <f t="shared" si="14"/>
        <v>280.72333333333336</v>
      </c>
      <c r="V27" s="28">
        <f t="shared" si="14"/>
        <v>2</v>
      </c>
      <c r="W27" s="28">
        <f t="shared" si="14"/>
        <v>0</v>
      </c>
      <c r="X27" s="28">
        <f t="shared" si="14"/>
        <v>0</v>
      </c>
      <c r="Y27" s="28">
        <f t="shared" si="14"/>
        <v>0</v>
      </c>
      <c r="Z27" s="28">
        <f t="shared" si="14"/>
        <v>170</v>
      </c>
      <c r="AA27" s="28">
        <f t="shared" si="14"/>
        <v>0</v>
      </c>
      <c r="AB27" s="28">
        <f t="shared" si="14"/>
        <v>1428.18</v>
      </c>
      <c r="AC27" s="28">
        <f t="shared" si="14"/>
        <v>98</v>
      </c>
      <c r="AD27" s="28">
        <f t="shared" si="14"/>
        <v>0</v>
      </c>
      <c r="AE27" s="28">
        <f t="shared" si="14"/>
        <v>17.600000000000001</v>
      </c>
      <c r="AF27" s="28">
        <f t="shared" si="14"/>
        <v>0</v>
      </c>
      <c r="AG27" s="28">
        <f t="shared" si="14"/>
        <v>167</v>
      </c>
      <c r="AH27" s="28">
        <f t="shared" si="14"/>
        <v>0</v>
      </c>
      <c r="AI27" s="28">
        <f t="shared" si="14"/>
        <v>138.68</v>
      </c>
      <c r="AJ27" s="28">
        <f t="shared" ref="AJ27:BI27" si="15">AJ28+AJ33+AJ66+AJ67+AJ72+AJ73</f>
        <v>52</v>
      </c>
      <c r="AK27" s="28">
        <f t="shared" si="15"/>
        <v>0</v>
      </c>
      <c r="AL27" s="28">
        <f t="shared" si="15"/>
        <v>0</v>
      </c>
      <c r="AM27" s="28">
        <f t="shared" si="15"/>
        <v>0</v>
      </c>
      <c r="AN27" s="28">
        <f t="shared" si="15"/>
        <v>160</v>
      </c>
      <c r="AO27" s="28">
        <f t="shared" si="15"/>
        <v>0</v>
      </c>
      <c r="AP27" s="28">
        <f t="shared" si="15"/>
        <v>320.59999999999997</v>
      </c>
      <c r="AQ27" s="28">
        <f t="shared" si="15"/>
        <v>62</v>
      </c>
      <c r="AR27" s="28">
        <f t="shared" si="15"/>
        <v>0</v>
      </c>
      <c r="AS27" s="28">
        <f t="shared" si="15"/>
        <v>0</v>
      </c>
      <c r="AT27" s="28">
        <f t="shared" si="15"/>
        <v>0</v>
      </c>
      <c r="AU27" s="28">
        <f t="shared" si="15"/>
        <v>162</v>
      </c>
      <c r="AV27" s="28">
        <f t="shared" si="15"/>
        <v>0</v>
      </c>
      <c r="AW27" s="28">
        <f t="shared" si="15"/>
        <v>1453.9516999999998</v>
      </c>
      <c r="AX27" s="28">
        <f t="shared" si="15"/>
        <v>146</v>
      </c>
      <c r="AY27" s="28">
        <f t="shared" si="15"/>
        <v>0</v>
      </c>
      <c r="AZ27" s="28">
        <f t="shared" si="15"/>
        <v>19.5</v>
      </c>
      <c r="BA27" s="28">
        <f t="shared" si="15"/>
        <v>1.8</v>
      </c>
      <c r="BB27" s="28">
        <f t="shared" si="15"/>
        <v>1006</v>
      </c>
      <c r="BC27" s="28">
        <f t="shared" si="15"/>
        <v>0</v>
      </c>
      <c r="BD27" s="28">
        <f t="shared" si="15"/>
        <v>1967.5591999999999</v>
      </c>
      <c r="BE27" s="28">
        <f t="shared" si="15"/>
        <v>162</v>
      </c>
      <c r="BF27" s="28">
        <f t="shared" si="15"/>
        <v>0</v>
      </c>
      <c r="BG27" s="28">
        <f t="shared" si="15"/>
        <v>17.600000000000001</v>
      </c>
      <c r="BH27" s="28">
        <f t="shared" si="15"/>
        <v>1.8</v>
      </c>
      <c r="BI27" s="28">
        <f t="shared" si="15"/>
        <v>983</v>
      </c>
      <c r="BJ27" s="24" t="s">
        <v>156</v>
      </c>
    </row>
    <row r="28" spans="1:62" s="25" customFormat="1" ht="31.5" x14ac:dyDescent="0.25">
      <c r="A28" s="14">
        <v>1.1000000000000001</v>
      </c>
      <c r="B28" s="45" t="s">
        <v>79</v>
      </c>
      <c r="C28" s="23" t="s">
        <v>73</v>
      </c>
      <c r="D28" s="28">
        <f t="shared" ref="D28:E28" si="16">D29+D30+D31+D32</f>
        <v>0</v>
      </c>
      <c r="E28" s="28">
        <f t="shared" si="16"/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43">
        <v>0</v>
      </c>
      <c r="BE28" s="28">
        <v>0</v>
      </c>
      <c r="BF28" s="28">
        <v>0</v>
      </c>
      <c r="BG28" s="28">
        <f t="shared" ref="BG28:BI28" si="17">BG29+BG30+BG31+BG32</f>
        <v>0</v>
      </c>
      <c r="BH28" s="28">
        <f t="shared" si="17"/>
        <v>0</v>
      </c>
      <c r="BI28" s="28">
        <f t="shared" si="17"/>
        <v>0</v>
      </c>
      <c r="BJ28" s="24" t="s">
        <v>156</v>
      </c>
    </row>
    <row r="29" spans="1:62" s="25" customFormat="1" ht="47.25" x14ac:dyDescent="0.25">
      <c r="A29" s="15" t="s">
        <v>51</v>
      </c>
      <c r="B29" s="45" t="s">
        <v>80</v>
      </c>
      <c r="C29" s="23" t="s">
        <v>73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43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4" t="s">
        <v>156</v>
      </c>
    </row>
    <row r="30" spans="1:62" s="25" customFormat="1" ht="47.25" x14ac:dyDescent="0.25">
      <c r="A30" s="16" t="s">
        <v>52</v>
      </c>
      <c r="B30" s="45" t="s">
        <v>81</v>
      </c>
      <c r="C30" s="23" t="s">
        <v>73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43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4" t="s">
        <v>156</v>
      </c>
    </row>
    <row r="31" spans="1:62" s="25" customFormat="1" ht="48.75" customHeight="1" x14ac:dyDescent="0.25">
      <c r="A31" s="16" t="s">
        <v>53</v>
      </c>
      <c r="B31" s="45" t="s">
        <v>82</v>
      </c>
      <c r="C31" s="23" t="s">
        <v>73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43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4" t="s">
        <v>156</v>
      </c>
    </row>
    <row r="32" spans="1:62" s="25" customFormat="1" ht="94.5" x14ac:dyDescent="0.25">
      <c r="A32" s="16" t="s">
        <v>54</v>
      </c>
      <c r="B32" s="45" t="s">
        <v>83</v>
      </c>
      <c r="C32" s="23" t="s">
        <v>73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43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4" t="s">
        <v>156</v>
      </c>
    </row>
    <row r="33" spans="1:62" s="25" customFormat="1" ht="47.25" x14ac:dyDescent="0.25">
      <c r="A33" s="16" t="s">
        <v>50</v>
      </c>
      <c r="B33" s="45" t="s">
        <v>84</v>
      </c>
      <c r="C33" s="23" t="s">
        <v>73</v>
      </c>
      <c r="D33" s="28">
        <f t="shared" ref="D33:AI33" si="18">D34+D49+D55+D60</f>
        <v>993.79003333333333</v>
      </c>
      <c r="E33" s="28">
        <f t="shared" si="18"/>
        <v>1088.3000000000002</v>
      </c>
      <c r="F33" s="28">
        <f t="shared" si="18"/>
        <v>0</v>
      </c>
      <c r="G33" s="28">
        <f t="shared" si="18"/>
        <v>319.49003333333337</v>
      </c>
      <c r="H33" s="28">
        <f t="shared" si="18"/>
        <v>28</v>
      </c>
      <c r="I33" s="28">
        <f t="shared" si="18"/>
        <v>0</v>
      </c>
      <c r="J33" s="28">
        <f t="shared" si="18"/>
        <v>0</v>
      </c>
      <c r="K33" s="28">
        <f t="shared" si="18"/>
        <v>1.8</v>
      </c>
      <c r="L33" s="28">
        <f t="shared" si="18"/>
        <v>634</v>
      </c>
      <c r="M33" s="28">
        <f t="shared" si="18"/>
        <v>0</v>
      </c>
      <c r="N33" s="28">
        <f t="shared" si="18"/>
        <v>165.345</v>
      </c>
      <c r="O33" s="28">
        <f t="shared" si="18"/>
        <v>2</v>
      </c>
      <c r="P33" s="28">
        <f t="shared" si="18"/>
        <v>0</v>
      </c>
      <c r="Q33" s="28">
        <f t="shared" si="18"/>
        <v>0</v>
      </c>
      <c r="R33" s="28">
        <f t="shared" si="18"/>
        <v>1.8</v>
      </c>
      <c r="S33" s="28">
        <f t="shared" si="18"/>
        <v>620</v>
      </c>
      <c r="T33" s="28">
        <f t="shared" si="18"/>
        <v>0</v>
      </c>
      <c r="U33" s="28">
        <f t="shared" si="18"/>
        <v>255.74</v>
      </c>
      <c r="V33" s="28">
        <f t="shared" si="18"/>
        <v>2</v>
      </c>
      <c r="W33" s="28">
        <f t="shared" si="18"/>
        <v>0</v>
      </c>
      <c r="X33" s="28">
        <f t="shared" si="18"/>
        <v>0</v>
      </c>
      <c r="Y33" s="28">
        <f t="shared" si="18"/>
        <v>0</v>
      </c>
      <c r="Z33" s="28">
        <f t="shared" si="18"/>
        <v>131</v>
      </c>
      <c r="AA33" s="28">
        <f t="shared" si="18"/>
        <v>0</v>
      </c>
      <c r="AB33" s="28">
        <f t="shared" si="18"/>
        <v>321.09999999999997</v>
      </c>
      <c r="AC33" s="28">
        <f t="shared" si="18"/>
        <v>34</v>
      </c>
      <c r="AD33" s="28">
        <f t="shared" si="18"/>
        <v>0</v>
      </c>
      <c r="AE33" s="28">
        <f t="shared" si="18"/>
        <v>0</v>
      </c>
      <c r="AF33" s="28">
        <f t="shared" si="18"/>
        <v>0</v>
      </c>
      <c r="AG33" s="28">
        <f t="shared" si="18"/>
        <v>125</v>
      </c>
      <c r="AH33" s="28">
        <f t="shared" si="18"/>
        <v>0</v>
      </c>
      <c r="AI33" s="28">
        <f t="shared" si="18"/>
        <v>127.07166666666667</v>
      </c>
      <c r="AJ33" s="28">
        <f t="shared" ref="AJ33:BI33" si="19">AJ34+AJ49+AJ55+AJ60</f>
        <v>52</v>
      </c>
      <c r="AK33" s="28">
        <f t="shared" si="19"/>
        <v>0</v>
      </c>
      <c r="AL33" s="28">
        <f t="shared" si="19"/>
        <v>0</v>
      </c>
      <c r="AM33" s="28">
        <f t="shared" si="19"/>
        <v>0</v>
      </c>
      <c r="AN33" s="28">
        <f t="shared" si="19"/>
        <v>119</v>
      </c>
      <c r="AO33" s="28">
        <f t="shared" si="19"/>
        <v>0</v>
      </c>
      <c r="AP33" s="28">
        <f t="shared" si="19"/>
        <v>308.99999999999994</v>
      </c>
      <c r="AQ33" s="28">
        <f t="shared" si="19"/>
        <v>62</v>
      </c>
      <c r="AR33" s="28">
        <f t="shared" si="19"/>
        <v>0</v>
      </c>
      <c r="AS33" s="28">
        <f t="shared" si="19"/>
        <v>0</v>
      </c>
      <c r="AT33" s="28">
        <f t="shared" si="19"/>
        <v>0</v>
      </c>
      <c r="AU33" s="28">
        <f t="shared" si="19"/>
        <v>121</v>
      </c>
      <c r="AV33" s="28">
        <f t="shared" si="19"/>
        <v>0</v>
      </c>
      <c r="AW33" s="28">
        <f t="shared" si="19"/>
        <v>702.30169999999998</v>
      </c>
      <c r="AX33" s="28">
        <f t="shared" si="19"/>
        <v>82</v>
      </c>
      <c r="AY33" s="28">
        <f t="shared" si="19"/>
        <v>0</v>
      </c>
      <c r="AZ33" s="28">
        <f t="shared" si="19"/>
        <v>0</v>
      </c>
      <c r="BA33" s="28">
        <f t="shared" si="19"/>
        <v>1.8</v>
      </c>
      <c r="BB33" s="28">
        <f t="shared" si="19"/>
        <v>884</v>
      </c>
      <c r="BC33" s="28">
        <f t="shared" si="19"/>
        <v>0</v>
      </c>
      <c r="BD33" s="43">
        <f t="shared" si="19"/>
        <v>795.44500000000005</v>
      </c>
      <c r="BE33" s="28">
        <f t="shared" si="19"/>
        <v>98</v>
      </c>
      <c r="BF33" s="28">
        <f t="shared" si="19"/>
        <v>0</v>
      </c>
      <c r="BG33" s="28">
        <f t="shared" si="19"/>
        <v>0</v>
      </c>
      <c r="BH33" s="28">
        <f t="shared" si="19"/>
        <v>1.8</v>
      </c>
      <c r="BI33" s="28">
        <f t="shared" si="19"/>
        <v>866</v>
      </c>
      <c r="BJ33" s="24" t="s">
        <v>156</v>
      </c>
    </row>
    <row r="34" spans="1:62" s="25" customFormat="1" ht="78.75" x14ac:dyDescent="0.25">
      <c r="A34" s="16" t="s">
        <v>55</v>
      </c>
      <c r="B34" s="45" t="s">
        <v>85</v>
      </c>
      <c r="C34" s="23" t="s">
        <v>73</v>
      </c>
      <c r="D34" s="28">
        <f>+D35+D36</f>
        <v>669.13670000000002</v>
      </c>
      <c r="E34" s="28">
        <f>+E35+E36</f>
        <v>705.19</v>
      </c>
      <c r="F34" s="28">
        <f t="shared" ref="F34:AO34" si="20">+F35+F36</f>
        <v>0</v>
      </c>
      <c r="G34" s="28">
        <f t="shared" si="20"/>
        <v>303.16503333333338</v>
      </c>
      <c r="H34" s="28">
        <f t="shared" si="20"/>
        <v>28</v>
      </c>
      <c r="I34" s="28">
        <f t="shared" si="20"/>
        <v>0</v>
      </c>
      <c r="J34" s="28">
        <f t="shared" si="20"/>
        <v>0</v>
      </c>
      <c r="K34" s="28">
        <f t="shared" si="20"/>
        <v>1.8</v>
      </c>
      <c r="L34" s="28">
        <f t="shared" si="20"/>
        <v>129</v>
      </c>
      <c r="M34" s="28">
        <f t="shared" si="20"/>
        <v>0</v>
      </c>
      <c r="N34" s="28">
        <f t="shared" si="20"/>
        <v>91.95</v>
      </c>
      <c r="O34" s="28">
        <f t="shared" si="20"/>
        <v>2</v>
      </c>
      <c r="P34" s="28">
        <f t="shared" si="20"/>
        <v>0</v>
      </c>
      <c r="Q34" s="28">
        <f t="shared" si="20"/>
        <v>0</v>
      </c>
      <c r="R34" s="28">
        <f t="shared" si="20"/>
        <v>1.8</v>
      </c>
      <c r="S34" s="28">
        <f t="shared" si="20"/>
        <v>115</v>
      </c>
      <c r="T34" s="28">
        <f t="shared" si="20"/>
        <v>0</v>
      </c>
      <c r="U34" s="28">
        <f t="shared" si="20"/>
        <v>242.11500000000001</v>
      </c>
      <c r="V34" s="28">
        <f t="shared" si="20"/>
        <v>2</v>
      </c>
      <c r="W34" s="28">
        <f t="shared" si="20"/>
        <v>0</v>
      </c>
      <c r="X34" s="28">
        <f t="shared" si="20"/>
        <v>0</v>
      </c>
      <c r="Y34" s="28">
        <f t="shared" si="20"/>
        <v>0</v>
      </c>
      <c r="Z34" s="28">
        <f t="shared" si="20"/>
        <v>28</v>
      </c>
      <c r="AA34" s="28">
        <f t="shared" si="20"/>
        <v>0</v>
      </c>
      <c r="AB34" s="28">
        <f t="shared" si="20"/>
        <v>307.47999999999996</v>
      </c>
      <c r="AC34" s="28">
        <f t="shared" si="20"/>
        <v>18</v>
      </c>
      <c r="AD34" s="28">
        <f t="shared" si="20"/>
        <v>0</v>
      </c>
      <c r="AE34" s="28">
        <f t="shared" si="20"/>
        <v>0</v>
      </c>
      <c r="AF34" s="28">
        <f t="shared" si="20"/>
        <v>0</v>
      </c>
      <c r="AG34" s="28">
        <f t="shared" si="20"/>
        <v>22</v>
      </c>
      <c r="AH34" s="28">
        <f t="shared" si="20"/>
        <v>0</v>
      </c>
      <c r="AI34" s="28">
        <f t="shared" si="20"/>
        <v>113.74166666666667</v>
      </c>
      <c r="AJ34" s="28">
        <f t="shared" si="20"/>
        <v>52</v>
      </c>
      <c r="AK34" s="28">
        <f t="shared" si="20"/>
        <v>0</v>
      </c>
      <c r="AL34" s="28">
        <f t="shared" si="20"/>
        <v>0</v>
      </c>
      <c r="AM34" s="28">
        <f t="shared" si="20"/>
        <v>0</v>
      </c>
      <c r="AN34" s="28">
        <f t="shared" si="20"/>
        <v>19</v>
      </c>
      <c r="AO34" s="28">
        <f t="shared" si="20"/>
        <v>0</v>
      </c>
      <c r="AP34" s="28">
        <f t="shared" ref="AP34:BI34" si="21">+AP35+AP36</f>
        <v>295.66999999999996</v>
      </c>
      <c r="AQ34" s="28">
        <f t="shared" si="21"/>
        <v>62</v>
      </c>
      <c r="AR34" s="28">
        <f t="shared" si="21"/>
        <v>0</v>
      </c>
      <c r="AS34" s="28">
        <f t="shared" si="21"/>
        <v>0</v>
      </c>
      <c r="AT34" s="28">
        <f t="shared" si="21"/>
        <v>0</v>
      </c>
      <c r="AU34" s="28">
        <f t="shared" si="21"/>
        <v>21</v>
      </c>
      <c r="AV34" s="28">
        <f t="shared" si="21"/>
        <v>0</v>
      </c>
      <c r="AW34" s="28">
        <f t="shared" si="21"/>
        <v>659.02170000000001</v>
      </c>
      <c r="AX34" s="28">
        <f t="shared" si="21"/>
        <v>82</v>
      </c>
      <c r="AY34" s="28">
        <f t="shared" si="21"/>
        <v>0</v>
      </c>
      <c r="AZ34" s="28">
        <f>+AZ35+AZ36</f>
        <v>0</v>
      </c>
      <c r="BA34" s="28">
        <f t="shared" si="21"/>
        <v>1.8</v>
      </c>
      <c r="BB34" s="28">
        <f t="shared" si="21"/>
        <v>176</v>
      </c>
      <c r="BC34" s="28">
        <f t="shared" si="21"/>
        <v>0</v>
      </c>
      <c r="BD34" s="43">
        <f t="shared" si="21"/>
        <v>695.1</v>
      </c>
      <c r="BE34" s="28">
        <f t="shared" si="21"/>
        <v>82</v>
      </c>
      <c r="BF34" s="28">
        <f t="shared" si="21"/>
        <v>0</v>
      </c>
      <c r="BG34" s="28">
        <f t="shared" si="21"/>
        <v>0</v>
      </c>
      <c r="BH34" s="28">
        <f t="shared" si="21"/>
        <v>1.8</v>
      </c>
      <c r="BI34" s="28">
        <f t="shared" si="21"/>
        <v>158</v>
      </c>
      <c r="BJ34" s="24" t="s">
        <v>156</v>
      </c>
    </row>
    <row r="35" spans="1:62" ht="31.5" x14ac:dyDescent="0.25">
      <c r="A35" s="4" t="s">
        <v>58</v>
      </c>
      <c r="B35" s="32" t="s">
        <v>86</v>
      </c>
      <c r="C35" s="13" t="s">
        <v>73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44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4" t="s">
        <v>156</v>
      </c>
    </row>
    <row r="36" spans="1:62" ht="63" x14ac:dyDescent="0.25">
      <c r="A36" s="4" t="s">
        <v>59</v>
      </c>
      <c r="B36" s="32" t="s">
        <v>87</v>
      </c>
      <c r="C36" s="13" t="s">
        <v>73</v>
      </c>
      <c r="D36" s="29">
        <f t="shared" ref="D36:AI36" si="22">SUM(D37:D48)</f>
        <v>669.13670000000002</v>
      </c>
      <c r="E36" s="29">
        <f t="shared" si="22"/>
        <v>705.19</v>
      </c>
      <c r="F36" s="29">
        <f t="shared" si="22"/>
        <v>0</v>
      </c>
      <c r="G36" s="29">
        <f t="shared" si="22"/>
        <v>303.16503333333338</v>
      </c>
      <c r="H36" s="29">
        <f t="shared" si="22"/>
        <v>28</v>
      </c>
      <c r="I36" s="29">
        <f t="shared" si="22"/>
        <v>0</v>
      </c>
      <c r="J36" s="29">
        <f t="shared" si="22"/>
        <v>0</v>
      </c>
      <c r="K36" s="29">
        <f t="shared" si="22"/>
        <v>1.8</v>
      </c>
      <c r="L36" s="29">
        <f t="shared" si="22"/>
        <v>129</v>
      </c>
      <c r="M36" s="29">
        <f t="shared" si="22"/>
        <v>0</v>
      </c>
      <c r="N36" s="29">
        <f t="shared" si="22"/>
        <v>91.95</v>
      </c>
      <c r="O36" s="29">
        <f t="shared" si="22"/>
        <v>2</v>
      </c>
      <c r="P36" s="29">
        <f t="shared" si="22"/>
        <v>0</v>
      </c>
      <c r="Q36" s="29">
        <f t="shared" si="22"/>
        <v>0</v>
      </c>
      <c r="R36" s="29">
        <f t="shared" si="22"/>
        <v>1.8</v>
      </c>
      <c r="S36" s="29">
        <f t="shared" si="22"/>
        <v>115</v>
      </c>
      <c r="T36" s="29">
        <f t="shared" si="22"/>
        <v>0</v>
      </c>
      <c r="U36" s="29">
        <f t="shared" si="22"/>
        <v>242.11500000000001</v>
      </c>
      <c r="V36" s="29">
        <f t="shared" si="22"/>
        <v>2</v>
      </c>
      <c r="W36" s="29">
        <f t="shared" si="22"/>
        <v>0</v>
      </c>
      <c r="X36" s="29">
        <f t="shared" si="22"/>
        <v>0</v>
      </c>
      <c r="Y36" s="29">
        <f t="shared" si="22"/>
        <v>0</v>
      </c>
      <c r="Z36" s="29">
        <f t="shared" si="22"/>
        <v>28</v>
      </c>
      <c r="AA36" s="29">
        <f t="shared" si="22"/>
        <v>0</v>
      </c>
      <c r="AB36" s="29">
        <f t="shared" si="22"/>
        <v>307.47999999999996</v>
      </c>
      <c r="AC36" s="29">
        <f t="shared" si="22"/>
        <v>18</v>
      </c>
      <c r="AD36" s="29">
        <f t="shared" si="22"/>
        <v>0</v>
      </c>
      <c r="AE36" s="29">
        <f t="shared" si="22"/>
        <v>0</v>
      </c>
      <c r="AF36" s="29">
        <f t="shared" si="22"/>
        <v>0</v>
      </c>
      <c r="AG36" s="29">
        <f t="shared" si="22"/>
        <v>22</v>
      </c>
      <c r="AH36" s="29">
        <f t="shared" si="22"/>
        <v>0</v>
      </c>
      <c r="AI36" s="29">
        <f t="shared" si="22"/>
        <v>113.74166666666667</v>
      </c>
      <c r="AJ36" s="29">
        <f t="shared" ref="AJ36:BI36" si="23">SUM(AJ37:AJ48)</f>
        <v>52</v>
      </c>
      <c r="AK36" s="29">
        <f t="shared" si="23"/>
        <v>0</v>
      </c>
      <c r="AL36" s="29">
        <f t="shared" si="23"/>
        <v>0</v>
      </c>
      <c r="AM36" s="29">
        <f t="shared" si="23"/>
        <v>0</v>
      </c>
      <c r="AN36" s="29">
        <f t="shared" si="23"/>
        <v>19</v>
      </c>
      <c r="AO36" s="29">
        <f t="shared" si="23"/>
        <v>0</v>
      </c>
      <c r="AP36" s="29">
        <f t="shared" si="23"/>
        <v>295.66999999999996</v>
      </c>
      <c r="AQ36" s="29">
        <f t="shared" si="23"/>
        <v>62</v>
      </c>
      <c r="AR36" s="29">
        <f t="shared" si="23"/>
        <v>0</v>
      </c>
      <c r="AS36" s="29">
        <f t="shared" si="23"/>
        <v>0</v>
      </c>
      <c r="AT36" s="29">
        <f t="shared" si="23"/>
        <v>0</v>
      </c>
      <c r="AU36" s="29">
        <f t="shared" si="23"/>
        <v>21</v>
      </c>
      <c r="AV36" s="29">
        <f t="shared" si="23"/>
        <v>0</v>
      </c>
      <c r="AW36" s="29">
        <f t="shared" si="23"/>
        <v>659.02170000000001</v>
      </c>
      <c r="AX36" s="29">
        <f t="shared" si="23"/>
        <v>82</v>
      </c>
      <c r="AY36" s="29">
        <f t="shared" si="23"/>
        <v>0</v>
      </c>
      <c r="AZ36" s="29">
        <f t="shared" si="23"/>
        <v>0</v>
      </c>
      <c r="BA36" s="29">
        <f t="shared" si="23"/>
        <v>1.8</v>
      </c>
      <c r="BB36" s="29">
        <f t="shared" si="23"/>
        <v>176</v>
      </c>
      <c r="BC36" s="29">
        <f t="shared" si="23"/>
        <v>0</v>
      </c>
      <c r="BD36" s="29">
        <f t="shared" si="23"/>
        <v>695.1</v>
      </c>
      <c r="BE36" s="29">
        <f t="shared" si="23"/>
        <v>82</v>
      </c>
      <c r="BF36" s="29">
        <f t="shared" si="23"/>
        <v>0</v>
      </c>
      <c r="BG36" s="29">
        <f t="shared" si="23"/>
        <v>0</v>
      </c>
      <c r="BH36" s="29">
        <f t="shared" si="23"/>
        <v>1.8</v>
      </c>
      <c r="BI36" s="29">
        <f t="shared" si="23"/>
        <v>158</v>
      </c>
      <c r="BJ36" s="24" t="s">
        <v>156</v>
      </c>
    </row>
    <row r="37" spans="1:62" ht="47.25" x14ac:dyDescent="0.25">
      <c r="A37" s="4" t="s">
        <v>88</v>
      </c>
      <c r="B37" s="32" t="s">
        <v>186</v>
      </c>
      <c r="C37" s="13" t="s">
        <v>116</v>
      </c>
      <c r="D37" s="29">
        <v>3.3083333333333336</v>
      </c>
      <c r="E37" s="29">
        <v>3.5900000000000003</v>
      </c>
      <c r="F37" s="29">
        <v>0</v>
      </c>
      <c r="G37" s="29">
        <v>3.3083333333333336</v>
      </c>
      <c r="H37" s="29">
        <v>0</v>
      </c>
      <c r="I37" s="29">
        <v>0</v>
      </c>
      <c r="J37" s="29">
        <v>0</v>
      </c>
      <c r="K37" s="29">
        <v>0</v>
      </c>
      <c r="L37" s="29">
        <v>6</v>
      </c>
      <c r="M37" s="29">
        <v>0</v>
      </c>
      <c r="N37" s="29">
        <v>3.59</v>
      </c>
      <c r="O37" s="29">
        <v>0</v>
      </c>
      <c r="P37" s="29">
        <v>0</v>
      </c>
      <c r="Q37" s="29">
        <v>0</v>
      </c>
      <c r="R37" s="29">
        <v>0</v>
      </c>
      <c r="S37" s="29">
        <v>6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f>F37+T37+AH37</f>
        <v>0</v>
      </c>
      <c r="AW37" s="29">
        <f t="shared" ref="AW37:BI48" si="24">G37+U37+AI37</f>
        <v>3.3083333333333336</v>
      </c>
      <c r="AX37" s="29">
        <f t="shared" si="24"/>
        <v>0</v>
      </c>
      <c r="AY37" s="29">
        <f t="shared" si="24"/>
        <v>0</v>
      </c>
      <c r="AZ37" s="29">
        <f t="shared" si="24"/>
        <v>0</v>
      </c>
      <c r="BA37" s="29">
        <f t="shared" si="24"/>
        <v>0</v>
      </c>
      <c r="BB37" s="29">
        <f t="shared" si="24"/>
        <v>6</v>
      </c>
      <c r="BC37" s="29">
        <f t="shared" si="24"/>
        <v>0</v>
      </c>
      <c r="BD37" s="29">
        <f t="shared" si="24"/>
        <v>3.59</v>
      </c>
      <c r="BE37" s="29">
        <f t="shared" si="24"/>
        <v>0</v>
      </c>
      <c r="BF37" s="29">
        <f t="shared" si="24"/>
        <v>0</v>
      </c>
      <c r="BG37" s="29">
        <f t="shared" si="24"/>
        <v>0</v>
      </c>
      <c r="BH37" s="29">
        <f t="shared" si="24"/>
        <v>0</v>
      </c>
      <c r="BI37" s="29">
        <f t="shared" si="24"/>
        <v>6</v>
      </c>
      <c r="BJ37" s="24" t="s">
        <v>156</v>
      </c>
    </row>
    <row r="38" spans="1:62" ht="47.25" x14ac:dyDescent="0.25">
      <c r="A38" s="4" t="s">
        <v>181</v>
      </c>
      <c r="B38" s="32" t="s">
        <v>186</v>
      </c>
      <c r="C38" s="13" t="s">
        <v>187</v>
      </c>
      <c r="D38" s="29">
        <v>8.2833333333333332</v>
      </c>
      <c r="E38" s="29">
        <v>8.2833333333333332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8.2833333333333332</v>
      </c>
      <c r="V38" s="29">
        <v>0</v>
      </c>
      <c r="W38" s="29">
        <v>0</v>
      </c>
      <c r="X38" s="29">
        <v>0</v>
      </c>
      <c r="Y38" s="29">
        <v>0</v>
      </c>
      <c r="Z38" s="29">
        <v>15</v>
      </c>
      <c r="AA38" s="29">
        <v>0</v>
      </c>
      <c r="AB38" s="29">
        <v>8.2799999999999994</v>
      </c>
      <c r="AC38" s="29">
        <v>0</v>
      </c>
      <c r="AD38" s="29">
        <v>0</v>
      </c>
      <c r="AE38" s="29">
        <v>0</v>
      </c>
      <c r="AF38" s="29">
        <v>0</v>
      </c>
      <c r="AG38" s="29">
        <v>16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f t="shared" ref="AV38" si="25">F38+T38+AH38</f>
        <v>0</v>
      </c>
      <c r="AW38" s="29">
        <f t="shared" si="24"/>
        <v>8.2833333333333332</v>
      </c>
      <c r="AX38" s="29">
        <f t="shared" si="24"/>
        <v>0</v>
      </c>
      <c r="AY38" s="29">
        <f t="shared" si="24"/>
        <v>0</v>
      </c>
      <c r="AZ38" s="29">
        <f t="shared" si="24"/>
        <v>0</v>
      </c>
      <c r="BA38" s="29">
        <f t="shared" si="24"/>
        <v>0</v>
      </c>
      <c r="BB38" s="29">
        <f t="shared" si="24"/>
        <v>15</v>
      </c>
      <c r="BC38" s="29">
        <f t="shared" si="24"/>
        <v>0</v>
      </c>
      <c r="BD38" s="29">
        <f t="shared" si="24"/>
        <v>8.2799999999999994</v>
      </c>
      <c r="BE38" s="29">
        <f t="shared" si="24"/>
        <v>0</v>
      </c>
      <c r="BF38" s="29">
        <f t="shared" si="24"/>
        <v>0</v>
      </c>
      <c r="BG38" s="29">
        <f t="shared" si="24"/>
        <v>0</v>
      </c>
      <c r="BH38" s="29">
        <f t="shared" si="24"/>
        <v>0</v>
      </c>
      <c r="BI38" s="29">
        <f t="shared" si="24"/>
        <v>16</v>
      </c>
      <c r="BJ38" s="24" t="s">
        <v>156</v>
      </c>
    </row>
    <row r="39" spans="1:62" ht="47.25" x14ac:dyDescent="0.25">
      <c r="A39" s="4" t="s">
        <v>180</v>
      </c>
      <c r="B39" s="32" t="s">
        <v>186</v>
      </c>
      <c r="C39" s="13" t="s">
        <v>188</v>
      </c>
      <c r="D39" s="29">
        <v>7.7583333333333337</v>
      </c>
      <c r="E39" s="29">
        <v>7.7583333333333346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7.7583333333333302</v>
      </c>
      <c r="AJ39" s="29">
        <v>0</v>
      </c>
      <c r="AK39" s="29">
        <v>0</v>
      </c>
      <c r="AL39" s="29">
        <v>0</v>
      </c>
      <c r="AM39" s="29">
        <v>0</v>
      </c>
      <c r="AN39" s="29">
        <v>15</v>
      </c>
      <c r="AO39" s="29">
        <v>0</v>
      </c>
      <c r="AP39" s="29">
        <v>7.76</v>
      </c>
      <c r="AQ39" s="29">
        <v>0</v>
      </c>
      <c r="AR39" s="29">
        <v>0</v>
      </c>
      <c r="AS39" s="29">
        <v>0</v>
      </c>
      <c r="AT39" s="29">
        <v>0</v>
      </c>
      <c r="AU39" s="29">
        <v>15</v>
      </c>
      <c r="AV39" s="29">
        <f t="shared" ref="AV39:AV48" si="26">F39+T39+AH39</f>
        <v>0</v>
      </c>
      <c r="AW39" s="29">
        <f t="shared" si="24"/>
        <v>7.7583333333333302</v>
      </c>
      <c r="AX39" s="29">
        <f t="shared" si="24"/>
        <v>0</v>
      </c>
      <c r="AY39" s="29">
        <f t="shared" si="24"/>
        <v>0</v>
      </c>
      <c r="AZ39" s="29">
        <f t="shared" si="24"/>
        <v>0</v>
      </c>
      <c r="BA39" s="29">
        <f t="shared" si="24"/>
        <v>0</v>
      </c>
      <c r="BB39" s="29">
        <f t="shared" si="24"/>
        <v>15</v>
      </c>
      <c r="BC39" s="29">
        <f t="shared" si="24"/>
        <v>0</v>
      </c>
      <c r="BD39" s="29">
        <f t="shared" si="24"/>
        <v>7.76</v>
      </c>
      <c r="BE39" s="29">
        <f t="shared" si="24"/>
        <v>0</v>
      </c>
      <c r="BF39" s="29">
        <f t="shared" si="24"/>
        <v>0</v>
      </c>
      <c r="BG39" s="29">
        <f t="shared" si="24"/>
        <v>0</v>
      </c>
      <c r="BH39" s="29">
        <f t="shared" si="24"/>
        <v>0</v>
      </c>
      <c r="BI39" s="29">
        <f t="shared" si="24"/>
        <v>15</v>
      </c>
      <c r="BJ39" s="24" t="s">
        <v>156</v>
      </c>
    </row>
    <row r="40" spans="1:62" ht="63" x14ac:dyDescent="0.25">
      <c r="A40" s="4" t="s">
        <v>179</v>
      </c>
      <c r="B40" s="32" t="s">
        <v>189</v>
      </c>
      <c r="C40" s="13" t="s">
        <v>190</v>
      </c>
      <c r="D40" s="29">
        <v>229.99</v>
      </c>
      <c r="E40" s="29">
        <v>221.22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229.99</v>
      </c>
      <c r="V40" s="29">
        <v>0</v>
      </c>
      <c r="W40" s="29">
        <v>0</v>
      </c>
      <c r="X40" s="29">
        <v>0</v>
      </c>
      <c r="Y40" s="29">
        <v>0</v>
      </c>
      <c r="Z40" s="29">
        <v>11</v>
      </c>
      <c r="AA40" s="29">
        <v>0</v>
      </c>
      <c r="AB40" s="29">
        <v>221.22</v>
      </c>
      <c r="AC40" s="29">
        <v>0</v>
      </c>
      <c r="AD40" s="29">
        <v>0</v>
      </c>
      <c r="AE40" s="29">
        <v>0</v>
      </c>
      <c r="AF40" s="29">
        <v>0</v>
      </c>
      <c r="AG40" s="29">
        <v>4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f t="shared" si="26"/>
        <v>0</v>
      </c>
      <c r="AW40" s="29">
        <f t="shared" si="24"/>
        <v>229.99</v>
      </c>
      <c r="AX40" s="29">
        <f t="shared" si="24"/>
        <v>0</v>
      </c>
      <c r="AY40" s="29">
        <f t="shared" si="24"/>
        <v>0</v>
      </c>
      <c r="AZ40" s="29">
        <f t="shared" si="24"/>
        <v>0</v>
      </c>
      <c r="BA40" s="29">
        <f t="shared" si="24"/>
        <v>0</v>
      </c>
      <c r="BB40" s="29">
        <f t="shared" si="24"/>
        <v>11</v>
      </c>
      <c r="BC40" s="29">
        <f t="shared" si="24"/>
        <v>0</v>
      </c>
      <c r="BD40" s="29">
        <f t="shared" si="24"/>
        <v>221.22</v>
      </c>
      <c r="BE40" s="29">
        <f t="shared" si="24"/>
        <v>0</v>
      </c>
      <c r="BF40" s="29">
        <f t="shared" si="24"/>
        <v>0</v>
      </c>
      <c r="BG40" s="29">
        <f t="shared" si="24"/>
        <v>0</v>
      </c>
      <c r="BH40" s="29">
        <f t="shared" si="24"/>
        <v>0</v>
      </c>
      <c r="BI40" s="29">
        <f t="shared" si="24"/>
        <v>4</v>
      </c>
      <c r="BJ40" s="24" t="s">
        <v>156</v>
      </c>
    </row>
    <row r="41" spans="1:62" ht="47.25" x14ac:dyDescent="0.25">
      <c r="A41" s="4" t="s">
        <v>178</v>
      </c>
      <c r="B41" s="32" t="s">
        <v>191</v>
      </c>
      <c r="C41" s="13" t="s">
        <v>192</v>
      </c>
      <c r="D41" s="29">
        <v>46.966666666666669</v>
      </c>
      <c r="E41" s="29">
        <v>74.14</v>
      </c>
      <c r="F41" s="29">
        <v>0</v>
      </c>
      <c r="G41" s="29">
        <v>46.966666666666669</v>
      </c>
      <c r="H41" s="29">
        <v>16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74.14</v>
      </c>
      <c r="AC41" s="29">
        <v>16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f t="shared" si="26"/>
        <v>0</v>
      </c>
      <c r="AW41" s="29">
        <f t="shared" si="24"/>
        <v>46.966666666666669</v>
      </c>
      <c r="AX41" s="29">
        <f t="shared" si="24"/>
        <v>16</v>
      </c>
      <c r="AY41" s="29">
        <f t="shared" si="24"/>
        <v>0</v>
      </c>
      <c r="AZ41" s="29">
        <f t="shared" si="24"/>
        <v>0</v>
      </c>
      <c r="BA41" s="29">
        <f t="shared" si="24"/>
        <v>0</v>
      </c>
      <c r="BB41" s="29">
        <f t="shared" si="24"/>
        <v>0</v>
      </c>
      <c r="BC41" s="29">
        <f t="shared" si="24"/>
        <v>0</v>
      </c>
      <c r="BD41" s="29">
        <f t="shared" si="24"/>
        <v>74.14</v>
      </c>
      <c r="BE41" s="29">
        <f t="shared" si="24"/>
        <v>16</v>
      </c>
      <c r="BF41" s="29">
        <f t="shared" si="24"/>
        <v>0</v>
      </c>
      <c r="BG41" s="29">
        <f t="shared" si="24"/>
        <v>0</v>
      </c>
      <c r="BH41" s="29">
        <f t="shared" si="24"/>
        <v>0</v>
      </c>
      <c r="BI41" s="29">
        <f t="shared" si="24"/>
        <v>0</v>
      </c>
      <c r="BJ41" s="24" t="s">
        <v>156</v>
      </c>
    </row>
    <row r="42" spans="1:62" ht="78.75" x14ac:dyDescent="0.25">
      <c r="A42" s="4" t="s">
        <v>177</v>
      </c>
      <c r="B42" s="32" t="s">
        <v>193</v>
      </c>
      <c r="C42" s="13" t="s">
        <v>194</v>
      </c>
      <c r="D42" s="29">
        <v>100.20833333333334</v>
      </c>
      <c r="E42" s="29">
        <v>100.20833333333334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100.20833333333334</v>
      </c>
      <c r="AJ42" s="29">
        <v>50</v>
      </c>
      <c r="AK42" s="29">
        <v>0</v>
      </c>
      <c r="AL42" s="29">
        <v>0</v>
      </c>
      <c r="AM42" s="29">
        <v>0</v>
      </c>
      <c r="AN42" s="29">
        <v>2</v>
      </c>
      <c r="AO42" s="29">
        <v>0</v>
      </c>
      <c r="AP42" s="29">
        <v>100.21</v>
      </c>
      <c r="AQ42" s="29">
        <v>50</v>
      </c>
      <c r="AR42" s="29">
        <v>0</v>
      </c>
      <c r="AS42" s="29">
        <v>0</v>
      </c>
      <c r="AT42" s="29">
        <v>0</v>
      </c>
      <c r="AU42" s="29">
        <v>2</v>
      </c>
      <c r="AV42" s="29">
        <f t="shared" si="26"/>
        <v>0</v>
      </c>
      <c r="AW42" s="29">
        <f t="shared" si="24"/>
        <v>100.20833333333334</v>
      </c>
      <c r="AX42" s="29">
        <f t="shared" si="24"/>
        <v>50</v>
      </c>
      <c r="AY42" s="29">
        <f t="shared" si="24"/>
        <v>0</v>
      </c>
      <c r="AZ42" s="29">
        <f t="shared" si="24"/>
        <v>0</v>
      </c>
      <c r="BA42" s="29">
        <f t="shared" si="24"/>
        <v>0</v>
      </c>
      <c r="BB42" s="29">
        <f t="shared" si="24"/>
        <v>2</v>
      </c>
      <c r="BC42" s="29">
        <f t="shared" si="24"/>
        <v>0</v>
      </c>
      <c r="BD42" s="29">
        <f t="shared" si="24"/>
        <v>100.21</v>
      </c>
      <c r="BE42" s="29">
        <f t="shared" si="24"/>
        <v>50</v>
      </c>
      <c r="BF42" s="29">
        <f t="shared" si="24"/>
        <v>0</v>
      </c>
      <c r="BG42" s="29">
        <f t="shared" si="24"/>
        <v>0</v>
      </c>
      <c r="BH42" s="29">
        <f t="shared" si="24"/>
        <v>0</v>
      </c>
      <c r="BI42" s="29">
        <f t="shared" si="24"/>
        <v>2</v>
      </c>
      <c r="BJ42" s="24" t="s">
        <v>156</v>
      </c>
    </row>
    <row r="43" spans="1:62" ht="31.5" x14ac:dyDescent="0.25">
      <c r="A43" s="4" t="s">
        <v>176</v>
      </c>
      <c r="B43" s="32" t="s">
        <v>117</v>
      </c>
      <c r="C43" s="13" t="s">
        <v>118</v>
      </c>
      <c r="D43" s="29">
        <v>3.2667000000000002</v>
      </c>
      <c r="E43" s="29">
        <v>2.3299999999999996</v>
      </c>
      <c r="F43" s="29">
        <v>0</v>
      </c>
      <c r="G43" s="29">
        <v>3.2667000000000002</v>
      </c>
      <c r="H43" s="29">
        <v>0</v>
      </c>
      <c r="I43" s="29">
        <v>0</v>
      </c>
      <c r="J43" s="29">
        <v>0</v>
      </c>
      <c r="K43" s="29">
        <v>0</v>
      </c>
      <c r="L43" s="29">
        <v>116</v>
      </c>
      <c r="M43" s="29">
        <v>0</v>
      </c>
      <c r="N43" s="29">
        <v>2.33</v>
      </c>
      <c r="O43" s="29">
        <v>0</v>
      </c>
      <c r="P43" s="29">
        <v>0</v>
      </c>
      <c r="Q43" s="29">
        <v>0</v>
      </c>
      <c r="R43" s="29">
        <v>0</v>
      </c>
      <c r="S43" s="29">
        <v>105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f t="shared" si="26"/>
        <v>0</v>
      </c>
      <c r="AW43" s="29">
        <f t="shared" si="24"/>
        <v>3.2667000000000002</v>
      </c>
      <c r="AX43" s="29">
        <f t="shared" si="24"/>
        <v>0</v>
      </c>
      <c r="AY43" s="29">
        <f t="shared" si="24"/>
        <v>0</v>
      </c>
      <c r="AZ43" s="29">
        <f t="shared" si="24"/>
        <v>0</v>
      </c>
      <c r="BA43" s="29">
        <f t="shared" si="24"/>
        <v>0</v>
      </c>
      <c r="BB43" s="29">
        <f t="shared" si="24"/>
        <v>116</v>
      </c>
      <c r="BC43" s="29">
        <f t="shared" si="24"/>
        <v>0</v>
      </c>
      <c r="BD43" s="29">
        <f t="shared" si="24"/>
        <v>2.33</v>
      </c>
      <c r="BE43" s="29">
        <f t="shared" si="24"/>
        <v>0</v>
      </c>
      <c r="BF43" s="29">
        <f t="shared" si="24"/>
        <v>0</v>
      </c>
      <c r="BG43" s="29">
        <f t="shared" si="24"/>
        <v>0</v>
      </c>
      <c r="BH43" s="29">
        <f t="shared" si="24"/>
        <v>0</v>
      </c>
      <c r="BI43" s="29">
        <f t="shared" si="24"/>
        <v>105</v>
      </c>
      <c r="BJ43" s="24" t="s">
        <v>156</v>
      </c>
    </row>
    <row r="44" spans="1:62" ht="47.25" x14ac:dyDescent="0.25">
      <c r="A44" s="4" t="s">
        <v>175</v>
      </c>
      <c r="B44" s="32" t="s">
        <v>158</v>
      </c>
      <c r="C44" s="13" t="s">
        <v>159</v>
      </c>
      <c r="D44" s="29">
        <v>3.125</v>
      </c>
      <c r="E44" s="29">
        <v>4.92</v>
      </c>
      <c r="F44" s="29">
        <v>0</v>
      </c>
      <c r="G44" s="29">
        <v>3.125</v>
      </c>
      <c r="H44" s="29">
        <v>0</v>
      </c>
      <c r="I44" s="29">
        <v>0</v>
      </c>
      <c r="J44" s="29">
        <v>0</v>
      </c>
      <c r="K44" s="29">
        <v>0</v>
      </c>
      <c r="L44" s="29">
        <v>1</v>
      </c>
      <c r="M44" s="29">
        <v>0</v>
      </c>
      <c r="N44" s="29">
        <v>4.92</v>
      </c>
      <c r="O44" s="29">
        <v>0</v>
      </c>
      <c r="P44" s="29">
        <v>0</v>
      </c>
      <c r="Q44" s="29">
        <v>0</v>
      </c>
      <c r="R44" s="29">
        <v>0</v>
      </c>
      <c r="S44" s="29">
        <v>1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f t="shared" si="26"/>
        <v>0</v>
      </c>
      <c r="AW44" s="29">
        <f t="shared" si="24"/>
        <v>3.125</v>
      </c>
      <c r="AX44" s="29">
        <f t="shared" si="24"/>
        <v>0</v>
      </c>
      <c r="AY44" s="29">
        <f t="shared" si="24"/>
        <v>0</v>
      </c>
      <c r="AZ44" s="29">
        <f t="shared" si="24"/>
        <v>0</v>
      </c>
      <c r="BA44" s="29">
        <f t="shared" si="24"/>
        <v>0</v>
      </c>
      <c r="BB44" s="29">
        <f t="shared" si="24"/>
        <v>1</v>
      </c>
      <c r="BC44" s="29">
        <f t="shared" si="24"/>
        <v>0</v>
      </c>
      <c r="BD44" s="29">
        <f t="shared" si="24"/>
        <v>4.92</v>
      </c>
      <c r="BE44" s="29">
        <f t="shared" si="24"/>
        <v>0</v>
      </c>
      <c r="BF44" s="29">
        <f t="shared" si="24"/>
        <v>0</v>
      </c>
      <c r="BG44" s="29">
        <f t="shared" si="24"/>
        <v>0</v>
      </c>
      <c r="BH44" s="29">
        <f t="shared" si="24"/>
        <v>0</v>
      </c>
      <c r="BI44" s="29">
        <f t="shared" si="24"/>
        <v>1</v>
      </c>
      <c r="BJ44" s="24" t="s">
        <v>156</v>
      </c>
    </row>
    <row r="45" spans="1:62" ht="47.25" x14ac:dyDescent="0.25">
      <c r="A45" s="4" t="s">
        <v>174</v>
      </c>
      <c r="B45" s="32" t="s">
        <v>160</v>
      </c>
      <c r="C45" s="13" t="s">
        <v>161</v>
      </c>
      <c r="D45" s="29">
        <v>6.25</v>
      </c>
      <c r="E45" s="29">
        <v>9.09</v>
      </c>
      <c r="F45" s="29">
        <v>0</v>
      </c>
      <c r="G45" s="29">
        <v>6.25</v>
      </c>
      <c r="H45" s="29">
        <v>0</v>
      </c>
      <c r="I45" s="29">
        <v>0</v>
      </c>
      <c r="J45" s="29">
        <v>0</v>
      </c>
      <c r="K45" s="29">
        <v>0</v>
      </c>
      <c r="L45" s="29">
        <v>2</v>
      </c>
      <c r="M45" s="29">
        <v>0</v>
      </c>
      <c r="N45" s="29">
        <v>9.09</v>
      </c>
      <c r="O45" s="29">
        <v>0</v>
      </c>
      <c r="P45" s="29">
        <v>0</v>
      </c>
      <c r="Q45" s="29">
        <v>0</v>
      </c>
      <c r="R45" s="29">
        <v>0</v>
      </c>
      <c r="S45" s="29">
        <v>2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f t="shared" si="26"/>
        <v>0</v>
      </c>
      <c r="AW45" s="29">
        <f t="shared" si="24"/>
        <v>6.25</v>
      </c>
      <c r="AX45" s="29">
        <f t="shared" si="24"/>
        <v>0</v>
      </c>
      <c r="AY45" s="29">
        <f t="shared" si="24"/>
        <v>0</v>
      </c>
      <c r="AZ45" s="29">
        <f t="shared" si="24"/>
        <v>0</v>
      </c>
      <c r="BA45" s="29">
        <f t="shared" si="24"/>
        <v>0</v>
      </c>
      <c r="BB45" s="29">
        <f t="shared" si="24"/>
        <v>2</v>
      </c>
      <c r="BC45" s="29">
        <f t="shared" si="24"/>
        <v>0</v>
      </c>
      <c r="BD45" s="29">
        <f t="shared" si="24"/>
        <v>9.09</v>
      </c>
      <c r="BE45" s="29">
        <f t="shared" si="24"/>
        <v>0</v>
      </c>
      <c r="BF45" s="29">
        <f t="shared" si="24"/>
        <v>0</v>
      </c>
      <c r="BG45" s="29">
        <f t="shared" si="24"/>
        <v>0</v>
      </c>
      <c r="BH45" s="29">
        <f t="shared" si="24"/>
        <v>0</v>
      </c>
      <c r="BI45" s="29">
        <f t="shared" si="24"/>
        <v>2</v>
      </c>
      <c r="BJ45" s="24" t="s">
        <v>156</v>
      </c>
    </row>
    <row r="46" spans="1:62" ht="47.25" x14ac:dyDescent="0.25">
      <c r="A46" s="4" t="s">
        <v>173</v>
      </c>
      <c r="B46" s="32" t="s">
        <v>195</v>
      </c>
      <c r="C46" s="13" t="s">
        <v>196</v>
      </c>
      <c r="D46" s="29">
        <v>64.790000000000006</v>
      </c>
      <c r="E46" s="29">
        <v>64.790000000000006</v>
      </c>
      <c r="F46" s="29">
        <v>0</v>
      </c>
      <c r="G46" s="29">
        <v>64.790000000000006</v>
      </c>
      <c r="H46" s="29">
        <v>0</v>
      </c>
      <c r="I46" s="29">
        <v>0</v>
      </c>
      <c r="J46" s="29">
        <v>0</v>
      </c>
      <c r="K46" s="29">
        <v>1.8</v>
      </c>
      <c r="L46" s="29">
        <v>0</v>
      </c>
      <c r="M46" s="29">
        <v>0</v>
      </c>
      <c r="N46" s="29">
        <v>64.790000000000006</v>
      </c>
      <c r="O46" s="29">
        <v>0</v>
      </c>
      <c r="P46" s="29">
        <v>0</v>
      </c>
      <c r="Q46" s="29">
        <v>0</v>
      </c>
      <c r="R46" s="29">
        <v>1.8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f t="shared" si="26"/>
        <v>0</v>
      </c>
      <c r="AW46" s="29">
        <f t="shared" si="24"/>
        <v>64.790000000000006</v>
      </c>
      <c r="AX46" s="29">
        <f t="shared" si="24"/>
        <v>0</v>
      </c>
      <c r="AY46" s="29">
        <f t="shared" si="24"/>
        <v>0</v>
      </c>
      <c r="AZ46" s="29">
        <f t="shared" si="24"/>
        <v>0</v>
      </c>
      <c r="BA46" s="29">
        <f t="shared" si="24"/>
        <v>1.8</v>
      </c>
      <c r="BB46" s="29">
        <f t="shared" si="24"/>
        <v>0</v>
      </c>
      <c r="BC46" s="29">
        <f t="shared" si="24"/>
        <v>0</v>
      </c>
      <c r="BD46" s="29">
        <f t="shared" si="24"/>
        <v>64.790000000000006</v>
      </c>
      <c r="BE46" s="29">
        <f t="shared" si="24"/>
        <v>0</v>
      </c>
      <c r="BF46" s="29">
        <f t="shared" si="24"/>
        <v>0</v>
      </c>
      <c r="BG46" s="29">
        <f t="shared" si="24"/>
        <v>0</v>
      </c>
      <c r="BH46" s="29">
        <f t="shared" si="24"/>
        <v>1.8</v>
      </c>
      <c r="BI46" s="29">
        <f t="shared" si="24"/>
        <v>0</v>
      </c>
      <c r="BJ46" s="24" t="s">
        <v>156</v>
      </c>
    </row>
    <row r="47" spans="1:62" ht="110.25" x14ac:dyDescent="0.25">
      <c r="A47" s="4" t="s">
        <v>172</v>
      </c>
      <c r="B47" s="32" t="s">
        <v>197</v>
      </c>
      <c r="C47" s="13" t="s">
        <v>198</v>
      </c>
      <c r="D47" s="29">
        <v>169.9</v>
      </c>
      <c r="E47" s="29">
        <v>181.92</v>
      </c>
      <c r="F47" s="29">
        <v>0</v>
      </c>
      <c r="G47" s="29">
        <v>169.9</v>
      </c>
      <c r="H47" s="29">
        <v>10</v>
      </c>
      <c r="I47" s="29">
        <v>0</v>
      </c>
      <c r="J47" s="29">
        <v>0</v>
      </c>
      <c r="K47" s="29">
        <v>0</v>
      </c>
      <c r="L47" s="29">
        <v>2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181.92</v>
      </c>
      <c r="AQ47" s="29">
        <v>10</v>
      </c>
      <c r="AR47" s="29">
        <v>0</v>
      </c>
      <c r="AS47" s="29">
        <v>0</v>
      </c>
      <c r="AT47" s="29">
        <v>0</v>
      </c>
      <c r="AU47" s="29">
        <v>2</v>
      </c>
      <c r="AV47" s="29">
        <f t="shared" si="26"/>
        <v>0</v>
      </c>
      <c r="AW47" s="29">
        <f t="shared" si="24"/>
        <v>169.9</v>
      </c>
      <c r="AX47" s="29">
        <f t="shared" si="24"/>
        <v>10</v>
      </c>
      <c r="AY47" s="29">
        <f t="shared" si="24"/>
        <v>0</v>
      </c>
      <c r="AZ47" s="29">
        <f t="shared" si="24"/>
        <v>0</v>
      </c>
      <c r="BA47" s="29">
        <f t="shared" si="24"/>
        <v>0</v>
      </c>
      <c r="BB47" s="29">
        <f t="shared" si="24"/>
        <v>2</v>
      </c>
      <c r="BC47" s="29">
        <f t="shared" si="24"/>
        <v>0</v>
      </c>
      <c r="BD47" s="29">
        <f t="shared" si="24"/>
        <v>181.92</v>
      </c>
      <c r="BE47" s="29">
        <f t="shared" si="24"/>
        <v>10</v>
      </c>
      <c r="BF47" s="29">
        <f t="shared" si="24"/>
        <v>0</v>
      </c>
      <c r="BG47" s="29">
        <f t="shared" si="24"/>
        <v>0</v>
      </c>
      <c r="BH47" s="29">
        <f t="shared" si="24"/>
        <v>0</v>
      </c>
      <c r="BI47" s="29">
        <f t="shared" si="24"/>
        <v>2</v>
      </c>
      <c r="BJ47" s="24" t="s">
        <v>156</v>
      </c>
    </row>
    <row r="48" spans="1:62" ht="31.5" x14ac:dyDescent="0.25">
      <c r="A48" s="4" t="s">
        <v>171</v>
      </c>
      <c r="B48" s="32" t="s">
        <v>162</v>
      </c>
      <c r="C48" s="13" t="s">
        <v>163</v>
      </c>
      <c r="D48" s="29">
        <v>25.29</v>
      </c>
      <c r="E48" s="29">
        <v>26.94</v>
      </c>
      <c r="F48" s="29">
        <v>0</v>
      </c>
      <c r="G48" s="29">
        <v>5.5583333333333336</v>
      </c>
      <c r="H48" s="29">
        <v>2</v>
      </c>
      <c r="I48" s="29">
        <v>0</v>
      </c>
      <c r="J48" s="29">
        <v>0</v>
      </c>
      <c r="K48" s="29">
        <v>0</v>
      </c>
      <c r="L48" s="29">
        <v>2</v>
      </c>
      <c r="M48" s="29">
        <v>0</v>
      </c>
      <c r="N48" s="29">
        <v>7.23</v>
      </c>
      <c r="O48" s="29">
        <v>2</v>
      </c>
      <c r="P48" s="29">
        <v>0</v>
      </c>
      <c r="Q48" s="29">
        <v>0</v>
      </c>
      <c r="R48" s="29">
        <v>0</v>
      </c>
      <c r="S48" s="29">
        <v>1</v>
      </c>
      <c r="T48" s="29">
        <v>0</v>
      </c>
      <c r="U48" s="29">
        <v>3.8416666666666672</v>
      </c>
      <c r="V48" s="29">
        <v>2</v>
      </c>
      <c r="W48" s="29">
        <v>0</v>
      </c>
      <c r="X48" s="29">
        <v>0</v>
      </c>
      <c r="Y48" s="29">
        <v>0</v>
      </c>
      <c r="Z48" s="29">
        <v>2</v>
      </c>
      <c r="AA48" s="29">
        <v>0</v>
      </c>
      <c r="AB48" s="29">
        <v>3.84</v>
      </c>
      <c r="AC48" s="29">
        <v>2</v>
      </c>
      <c r="AD48" s="29">
        <v>0</v>
      </c>
      <c r="AE48" s="29">
        <v>0</v>
      </c>
      <c r="AF48" s="29">
        <v>0</v>
      </c>
      <c r="AG48" s="29">
        <v>2</v>
      </c>
      <c r="AH48" s="29">
        <v>0</v>
      </c>
      <c r="AI48" s="29">
        <v>5.7750000000000004</v>
      </c>
      <c r="AJ48" s="29">
        <v>2</v>
      </c>
      <c r="AK48" s="29">
        <v>0</v>
      </c>
      <c r="AL48" s="29">
        <v>0</v>
      </c>
      <c r="AM48" s="29">
        <v>0</v>
      </c>
      <c r="AN48" s="29">
        <v>2</v>
      </c>
      <c r="AO48" s="29">
        <v>0</v>
      </c>
      <c r="AP48" s="29">
        <v>5.78</v>
      </c>
      <c r="AQ48" s="29">
        <v>2</v>
      </c>
      <c r="AR48" s="29">
        <v>0</v>
      </c>
      <c r="AS48" s="29">
        <v>0</v>
      </c>
      <c r="AT48" s="29">
        <v>0</v>
      </c>
      <c r="AU48" s="29">
        <v>2</v>
      </c>
      <c r="AV48" s="29">
        <f t="shared" si="26"/>
        <v>0</v>
      </c>
      <c r="AW48" s="29">
        <f t="shared" si="24"/>
        <v>15.175000000000001</v>
      </c>
      <c r="AX48" s="29">
        <f t="shared" si="24"/>
        <v>6</v>
      </c>
      <c r="AY48" s="29">
        <f t="shared" si="24"/>
        <v>0</v>
      </c>
      <c r="AZ48" s="29">
        <f t="shared" si="24"/>
        <v>0</v>
      </c>
      <c r="BA48" s="29">
        <f t="shared" si="24"/>
        <v>0</v>
      </c>
      <c r="BB48" s="29">
        <f t="shared" si="24"/>
        <v>6</v>
      </c>
      <c r="BC48" s="29">
        <f t="shared" si="24"/>
        <v>0</v>
      </c>
      <c r="BD48" s="29">
        <f t="shared" si="24"/>
        <v>16.850000000000001</v>
      </c>
      <c r="BE48" s="29">
        <f t="shared" si="24"/>
        <v>6</v>
      </c>
      <c r="BF48" s="29">
        <f t="shared" si="24"/>
        <v>0</v>
      </c>
      <c r="BG48" s="29">
        <f t="shared" si="24"/>
        <v>0</v>
      </c>
      <c r="BH48" s="29">
        <f t="shared" si="24"/>
        <v>0</v>
      </c>
      <c r="BI48" s="29">
        <f t="shared" si="24"/>
        <v>5</v>
      </c>
      <c r="BJ48" s="24" t="s">
        <v>156</v>
      </c>
    </row>
    <row r="49" spans="1:62" s="25" customFormat="1" ht="47.25" x14ac:dyDescent="0.25">
      <c r="A49" s="16" t="s">
        <v>56</v>
      </c>
      <c r="B49" s="45" t="s">
        <v>89</v>
      </c>
      <c r="C49" s="23" t="s">
        <v>73</v>
      </c>
      <c r="D49" s="28">
        <f t="shared" ref="D49:G49" si="27">D50+D54</f>
        <v>272.57</v>
      </c>
      <c r="E49" s="28">
        <f t="shared" si="27"/>
        <v>318.48</v>
      </c>
      <c r="F49" s="28">
        <f t="shared" si="27"/>
        <v>0</v>
      </c>
      <c r="G49" s="28">
        <f t="shared" si="27"/>
        <v>10</v>
      </c>
      <c r="H49" s="28">
        <f t="shared" ref="H49:AM49" si="28">H50+H54</f>
        <v>0</v>
      </c>
      <c r="I49" s="28">
        <f t="shared" si="28"/>
        <v>0</v>
      </c>
      <c r="J49" s="28">
        <f t="shared" si="28"/>
        <v>0</v>
      </c>
      <c r="K49" s="28">
        <f t="shared" si="28"/>
        <v>0</v>
      </c>
      <c r="L49" s="28">
        <f t="shared" si="28"/>
        <v>0</v>
      </c>
      <c r="M49" s="28">
        <f t="shared" si="28"/>
        <v>0</v>
      </c>
      <c r="N49" s="28">
        <f t="shared" si="28"/>
        <v>55.989999999999995</v>
      </c>
      <c r="O49" s="28">
        <f t="shared" si="28"/>
        <v>0</v>
      </c>
      <c r="P49" s="28">
        <f t="shared" si="28"/>
        <v>0</v>
      </c>
      <c r="Q49" s="28">
        <f t="shared" si="28"/>
        <v>0</v>
      </c>
      <c r="R49" s="28">
        <f t="shared" si="28"/>
        <v>0</v>
      </c>
      <c r="S49" s="28">
        <f t="shared" si="28"/>
        <v>0</v>
      </c>
      <c r="T49" s="28">
        <f t="shared" si="28"/>
        <v>0</v>
      </c>
      <c r="U49" s="28">
        <f t="shared" si="28"/>
        <v>10</v>
      </c>
      <c r="V49" s="28">
        <f t="shared" si="28"/>
        <v>0</v>
      </c>
      <c r="W49" s="28">
        <f t="shared" si="28"/>
        <v>0</v>
      </c>
      <c r="X49" s="28">
        <f t="shared" si="28"/>
        <v>0</v>
      </c>
      <c r="Y49" s="28">
        <f t="shared" si="28"/>
        <v>0</v>
      </c>
      <c r="Z49" s="28">
        <f t="shared" si="28"/>
        <v>0</v>
      </c>
      <c r="AA49" s="28">
        <f t="shared" si="28"/>
        <v>0</v>
      </c>
      <c r="AB49" s="28">
        <f t="shared" si="28"/>
        <v>10</v>
      </c>
      <c r="AC49" s="28">
        <f t="shared" si="28"/>
        <v>0</v>
      </c>
      <c r="AD49" s="28">
        <f t="shared" si="28"/>
        <v>0</v>
      </c>
      <c r="AE49" s="28">
        <f t="shared" si="28"/>
        <v>0</v>
      </c>
      <c r="AF49" s="28">
        <f t="shared" si="28"/>
        <v>0</v>
      </c>
      <c r="AG49" s="28">
        <f t="shared" si="28"/>
        <v>0</v>
      </c>
      <c r="AH49" s="28">
        <f t="shared" si="28"/>
        <v>0</v>
      </c>
      <c r="AI49" s="28">
        <f t="shared" si="28"/>
        <v>10</v>
      </c>
      <c r="AJ49" s="28">
        <f t="shared" si="28"/>
        <v>0</v>
      </c>
      <c r="AK49" s="28">
        <f t="shared" si="28"/>
        <v>0</v>
      </c>
      <c r="AL49" s="28">
        <f t="shared" si="28"/>
        <v>0</v>
      </c>
      <c r="AM49" s="28">
        <f t="shared" si="28"/>
        <v>0</v>
      </c>
      <c r="AN49" s="28">
        <f t="shared" ref="AN49:BI49" si="29">AN50+AN54</f>
        <v>0</v>
      </c>
      <c r="AO49" s="28">
        <f t="shared" si="29"/>
        <v>0</v>
      </c>
      <c r="AP49" s="28">
        <f t="shared" si="29"/>
        <v>10</v>
      </c>
      <c r="AQ49" s="28">
        <f t="shared" si="29"/>
        <v>0</v>
      </c>
      <c r="AR49" s="28">
        <f t="shared" si="29"/>
        <v>0</v>
      </c>
      <c r="AS49" s="28">
        <f t="shared" si="29"/>
        <v>0</v>
      </c>
      <c r="AT49" s="28">
        <f t="shared" si="29"/>
        <v>0</v>
      </c>
      <c r="AU49" s="28">
        <f t="shared" si="29"/>
        <v>0</v>
      </c>
      <c r="AV49" s="28">
        <f t="shared" si="29"/>
        <v>0</v>
      </c>
      <c r="AW49" s="28">
        <f t="shared" si="29"/>
        <v>30</v>
      </c>
      <c r="AX49" s="28">
        <f t="shared" si="29"/>
        <v>0</v>
      </c>
      <c r="AY49" s="28">
        <f t="shared" si="29"/>
        <v>0</v>
      </c>
      <c r="AZ49" s="28">
        <f t="shared" si="29"/>
        <v>0</v>
      </c>
      <c r="BA49" s="28">
        <f t="shared" si="29"/>
        <v>0</v>
      </c>
      <c r="BB49" s="28">
        <f t="shared" si="29"/>
        <v>0</v>
      </c>
      <c r="BC49" s="28">
        <f t="shared" si="29"/>
        <v>0</v>
      </c>
      <c r="BD49" s="43">
        <f t="shared" si="29"/>
        <v>75.989999999999995</v>
      </c>
      <c r="BE49" s="28">
        <f t="shared" si="29"/>
        <v>0</v>
      </c>
      <c r="BF49" s="28">
        <f t="shared" si="29"/>
        <v>0</v>
      </c>
      <c r="BG49" s="28">
        <f t="shared" si="29"/>
        <v>0</v>
      </c>
      <c r="BH49" s="28">
        <f t="shared" si="29"/>
        <v>0</v>
      </c>
      <c r="BI49" s="28">
        <f t="shared" si="29"/>
        <v>0</v>
      </c>
      <c r="BJ49" s="24" t="s">
        <v>156</v>
      </c>
    </row>
    <row r="50" spans="1:62" ht="31.5" x14ac:dyDescent="0.25">
      <c r="A50" s="4" t="s">
        <v>60</v>
      </c>
      <c r="B50" s="32" t="s">
        <v>90</v>
      </c>
      <c r="C50" s="13" t="s">
        <v>73</v>
      </c>
      <c r="D50" s="29">
        <f t="shared" ref="D50:G50" si="30">SUM(D51:D53)</f>
        <v>272.57</v>
      </c>
      <c r="E50" s="29">
        <f t="shared" si="30"/>
        <v>318.48</v>
      </c>
      <c r="F50" s="29">
        <f t="shared" si="30"/>
        <v>0</v>
      </c>
      <c r="G50" s="29">
        <f t="shared" si="30"/>
        <v>10</v>
      </c>
      <c r="H50" s="29">
        <f t="shared" ref="H50:AM50" si="31">SUM(H51:H53)</f>
        <v>0</v>
      </c>
      <c r="I50" s="29">
        <f t="shared" si="31"/>
        <v>0</v>
      </c>
      <c r="J50" s="29">
        <f t="shared" si="31"/>
        <v>0</v>
      </c>
      <c r="K50" s="29">
        <f t="shared" si="31"/>
        <v>0</v>
      </c>
      <c r="L50" s="29">
        <f t="shared" si="31"/>
        <v>0</v>
      </c>
      <c r="M50" s="29">
        <f t="shared" si="31"/>
        <v>0</v>
      </c>
      <c r="N50" s="29">
        <f t="shared" si="31"/>
        <v>55.989999999999995</v>
      </c>
      <c r="O50" s="29">
        <f t="shared" si="31"/>
        <v>0</v>
      </c>
      <c r="P50" s="29">
        <f t="shared" si="31"/>
        <v>0</v>
      </c>
      <c r="Q50" s="29">
        <f t="shared" si="31"/>
        <v>0</v>
      </c>
      <c r="R50" s="29">
        <f t="shared" si="31"/>
        <v>0</v>
      </c>
      <c r="S50" s="29">
        <f t="shared" si="31"/>
        <v>0</v>
      </c>
      <c r="T50" s="29">
        <f t="shared" si="31"/>
        <v>0</v>
      </c>
      <c r="U50" s="29">
        <f t="shared" si="31"/>
        <v>10</v>
      </c>
      <c r="V50" s="29">
        <f t="shared" si="31"/>
        <v>0</v>
      </c>
      <c r="W50" s="29">
        <f t="shared" si="31"/>
        <v>0</v>
      </c>
      <c r="X50" s="29">
        <f t="shared" si="31"/>
        <v>0</v>
      </c>
      <c r="Y50" s="29">
        <f t="shared" si="31"/>
        <v>0</v>
      </c>
      <c r="Z50" s="29">
        <f t="shared" si="31"/>
        <v>0</v>
      </c>
      <c r="AA50" s="29">
        <f t="shared" si="31"/>
        <v>0</v>
      </c>
      <c r="AB50" s="29">
        <f t="shared" si="31"/>
        <v>10</v>
      </c>
      <c r="AC50" s="29">
        <f t="shared" si="31"/>
        <v>0</v>
      </c>
      <c r="AD50" s="29">
        <f t="shared" si="31"/>
        <v>0</v>
      </c>
      <c r="AE50" s="29">
        <f t="shared" si="31"/>
        <v>0</v>
      </c>
      <c r="AF50" s="29">
        <f t="shared" si="31"/>
        <v>0</v>
      </c>
      <c r="AG50" s="29">
        <f t="shared" si="31"/>
        <v>0</v>
      </c>
      <c r="AH50" s="29">
        <f t="shared" si="31"/>
        <v>0</v>
      </c>
      <c r="AI50" s="29">
        <f t="shared" si="31"/>
        <v>10</v>
      </c>
      <c r="AJ50" s="29">
        <f t="shared" si="31"/>
        <v>0</v>
      </c>
      <c r="AK50" s="29">
        <f t="shared" si="31"/>
        <v>0</v>
      </c>
      <c r="AL50" s="29">
        <f t="shared" si="31"/>
        <v>0</v>
      </c>
      <c r="AM50" s="29">
        <f t="shared" si="31"/>
        <v>0</v>
      </c>
      <c r="AN50" s="29">
        <f t="shared" ref="AN50:AU50" si="32">SUM(AN51:AN53)</f>
        <v>0</v>
      </c>
      <c r="AO50" s="29">
        <f t="shared" si="32"/>
        <v>0</v>
      </c>
      <c r="AP50" s="29">
        <f t="shared" si="32"/>
        <v>10</v>
      </c>
      <c r="AQ50" s="29">
        <f t="shared" si="32"/>
        <v>0</v>
      </c>
      <c r="AR50" s="29">
        <f t="shared" si="32"/>
        <v>0</v>
      </c>
      <c r="AS50" s="29">
        <f t="shared" si="32"/>
        <v>0</v>
      </c>
      <c r="AT50" s="29">
        <f t="shared" si="32"/>
        <v>0</v>
      </c>
      <c r="AU50" s="29">
        <f t="shared" si="32"/>
        <v>0</v>
      </c>
      <c r="AV50" s="29">
        <f t="shared" ref="AV50:AV53" si="33">F50+T50+AH50</f>
        <v>0</v>
      </c>
      <c r="AW50" s="29">
        <f t="shared" ref="AW50:AW53" si="34">G50+U50+AI50</f>
        <v>30</v>
      </c>
      <c r="AX50" s="29">
        <f t="shared" ref="AX50:AX53" si="35">H50+V50+AJ50</f>
        <v>0</v>
      </c>
      <c r="AY50" s="29">
        <f t="shared" ref="AY50:AY53" si="36">I50+W50+AK50</f>
        <v>0</v>
      </c>
      <c r="AZ50" s="29">
        <f t="shared" ref="AZ50:AZ53" si="37">J50+X50+AL50</f>
        <v>0</v>
      </c>
      <c r="BA50" s="29">
        <f t="shared" ref="BA50:BA53" si="38">K50+Y50+AM50</f>
        <v>0</v>
      </c>
      <c r="BB50" s="29">
        <f t="shared" ref="BB50:BB53" si="39">L50+Z50+AN50</f>
        <v>0</v>
      </c>
      <c r="BC50" s="29">
        <f t="shared" ref="BC50:BC53" si="40">M50+AA50+AO50</f>
        <v>0</v>
      </c>
      <c r="BD50" s="29">
        <f t="shared" ref="BD50:BD53" si="41">N50+AB50+AP50</f>
        <v>75.989999999999995</v>
      </c>
      <c r="BE50" s="29">
        <f t="shared" ref="BE50:BE53" si="42">O50+AC50+AQ50</f>
        <v>0</v>
      </c>
      <c r="BF50" s="29">
        <f t="shared" ref="BF50:BF53" si="43">P50+AD50+AR50</f>
        <v>0</v>
      </c>
      <c r="BG50" s="29">
        <f t="shared" ref="BG50:BG53" si="44">Q50+AE50+AS50</f>
        <v>0</v>
      </c>
      <c r="BH50" s="29">
        <f t="shared" ref="BH50:BH53" si="45">R50+AF50+AT50</f>
        <v>0</v>
      </c>
      <c r="BI50" s="29">
        <f t="shared" ref="BI50:BI53" si="46">S50+AG50+AU50</f>
        <v>0</v>
      </c>
      <c r="BJ50" s="24" t="s">
        <v>156</v>
      </c>
    </row>
    <row r="51" spans="1:62" ht="31.5" x14ac:dyDescent="0.25">
      <c r="A51" s="4" t="s">
        <v>91</v>
      </c>
      <c r="B51" s="32" t="s">
        <v>119</v>
      </c>
      <c r="C51" s="13" t="s">
        <v>120</v>
      </c>
      <c r="D51" s="29">
        <v>76.92</v>
      </c>
      <c r="E51" s="29">
        <v>114.63</v>
      </c>
      <c r="F51" s="29">
        <v>0</v>
      </c>
      <c r="G51" s="29">
        <v>10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47.79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10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10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10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10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f t="shared" si="33"/>
        <v>0</v>
      </c>
      <c r="AW51" s="29">
        <f t="shared" si="34"/>
        <v>30</v>
      </c>
      <c r="AX51" s="29">
        <f t="shared" si="35"/>
        <v>0</v>
      </c>
      <c r="AY51" s="29">
        <f t="shared" si="36"/>
        <v>0</v>
      </c>
      <c r="AZ51" s="29">
        <f t="shared" si="37"/>
        <v>0</v>
      </c>
      <c r="BA51" s="29">
        <f t="shared" si="38"/>
        <v>0</v>
      </c>
      <c r="BB51" s="29">
        <f t="shared" si="39"/>
        <v>0</v>
      </c>
      <c r="BC51" s="29">
        <f t="shared" si="40"/>
        <v>0</v>
      </c>
      <c r="BD51" s="29">
        <f t="shared" si="41"/>
        <v>67.789999999999992</v>
      </c>
      <c r="BE51" s="29">
        <f t="shared" si="42"/>
        <v>0</v>
      </c>
      <c r="BF51" s="29">
        <f t="shared" si="43"/>
        <v>0</v>
      </c>
      <c r="BG51" s="29">
        <f t="shared" si="44"/>
        <v>0</v>
      </c>
      <c r="BH51" s="29">
        <f t="shared" si="45"/>
        <v>0</v>
      </c>
      <c r="BI51" s="29">
        <f t="shared" si="46"/>
        <v>0</v>
      </c>
      <c r="BJ51" s="24" t="s">
        <v>156</v>
      </c>
    </row>
    <row r="52" spans="1:62" ht="40.5" customHeight="1" x14ac:dyDescent="0.25">
      <c r="A52" s="4" t="s">
        <v>92</v>
      </c>
      <c r="B52" s="32" t="s">
        <v>199</v>
      </c>
      <c r="C52" s="31" t="s">
        <v>200</v>
      </c>
      <c r="D52" s="29">
        <v>0</v>
      </c>
      <c r="E52" s="29">
        <v>8.1999999999999993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8.1999999999999993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f t="shared" si="33"/>
        <v>0</v>
      </c>
      <c r="AW52" s="29">
        <f t="shared" si="34"/>
        <v>0</v>
      </c>
      <c r="AX52" s="29">
        <f t="shared" si="35"/>
        <v>0</v>
      </c>
      <c r="AY52" s="29">
        <f t="shared" si="36"/>
        <v>0</v>
      </c>
      <c r="AZ52" s="29">
        <f t="shared" si="37"/>
        <v>0</v>
      </c>
      <c r="BA52" s="29">
        <f t="shared" si="38"/>
        <v>0</v>
      </c>
      <c r="BB52" s="29">
        <f t="shared" si="39"/>
        <v>0</v>
      </c>
      <c r="BC52" s="29">
        <f t="shared" si="40"/>
        <v>0</v>
      </c>
      <c r="BD52" s="29">
        <f t="shared" si="41"/>
        <v>8.1999999999999993</v>
      </c>
      <c r="BE52" s="29">
        <f t="shared" si="42"/>
        <v>0</v>
      </c>
      <c r="BF52" s="29">
        <f t="shared" si="43"/>
        <v>0</v>
      </c>
      <c r="BG52" s="29">
        <f t="shared" si="44"/>
        <v>0</v>
      </c>
      <c r="BH52" s="29">
        <f t="shared" si="45"/>
        <v>0</v>
      </c>
      <c r="BI52" s="29">
        <f t="shared" si="46"/>
        <v>0</v>
      </c>
      <c r="BJ52" s="24" t="s">
        <v>156</v>
      </c>
    </row>
    <row r="53" spans="1:62" ht="66" customHeight="1" x14ac:dyDescent="0.25">
      <c r="A53" s="30" t="s">
        <v>93</v>
      </c>
      <c r="B53" s="32" t="s">
        <v>150</v>
      </c>
      <c r="C53" s="31" t="s">
        <v>121</v>
      </c>
      <c r="D53" s="29">
        <v>195.65</v>
      </c>
      <c r="E53" s="29">
        <v>195.65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f t="shared" si="33"/>
        <v>0</v>
      </c>
      <c r="AW53" s="29">
        <f t="shared" si="34"/>
        <v>0</v>
      </c>
      <c r="AX53" s="29">
        <f t="shared" si="35"/>
        <v>0</v>
      </c>
      <c r="AY53" s="29">
        <f t="shared" si="36"/>
        <v>0</v>
      </c>
      <c r="AZ53" s="29">
        <f t="shared" si="37"/>
        <v>0</v>
      </c>
      <c r="BA53" s="29">
        <f t="shared" si="38"/>
        <v>0</v>
      </c>
      <c r="BB53" s="29">
        <f t="shared" si="39"/>
        <v>0</v>
      </c>
      <c r="BC53" s="29">
        <f t="shared" si="40"/>
        <v>0</v>
      </c>
      <c r="BD53" s="29">
        <f t="shared" si="41"/>
        <v>0</v>
      </c>
      <c r="BE53" s="29">
        <f t="shared" si="42"/>
        <v>0</v>
      </c>
      <c r="BF53" s="29">
        <f t="shared" si="43"/>
        <v>0</v>
      </c>
      <c r="BG53" s="29">
        <f t="shared" si="44"/>
        <v>0</v>
      </c>
      <c r="BH53" s="29">
        <f t="shared" si="45"/>
        <v>0</v>
      </c>
      <c r="BI53" s="29">
        <f t="shared" si="46"/>
        <v>0</v>
      </c>
      <c r="BJ53" s="24" t="s">
        <v>156</v>
      </c>
    </row>
    <row r="54" spans="1:62" ht="47.25" x14ac:dyDescent="0.25">
      <c r="A54" s="4" t="s">
        <v>61</v>
      </c>
      <c r="B54" s="32" t="s">
        <v>94</v>
      </c>
      <c r="C54" s="13" t="s">
        <v>73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44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4" t="s">
        <v>156</v>
      </c>
    </row>
    <row r="55" spans="1:62" s="25" customFormat="1" ht="47.25" x14ac:dyDescent="0.25">
      <c r="A55" s="16" t="s">
        <v>95</v>
      </c>
      <c r="B55" s="45" t="s">
        <v>96</v>
      </c>
      <c r="C55" s="23" t="s">
        <v>73</v>
      </c>
      <c r="D55" s="28">
        <f t="shared" ref="D55:G55" si="47">D56+D58</f>
        <v>48.6</v>
      </c>
      <c r="E55" s="28">
        <f t="shared" si="47"/>
        <v>58.73</v>
      </c>
      <c r="F55" s="28">
        <f t="shared" si="47"/>
        <v>0</v>
      </c>
      <c r="G55" s="28">
        <f t="shared" si="47"/>
        <v>3.3333333333333335</v>
      </c>
      <c r="H55" s="28">
        <f t="shared" ref="H55:AM55" si="48">H56+H58</f>
        <v>0</v>
      </c>
      <c r="I55" s="28">
        <f t="shared" si="48"/>
        <v>0</v>
      </c>
      <c r="J55" s="28">
        <f t="shared" si="48"/>
        <v>0</v>
      </c>
      <c r="K55" s="28">
        <f t="shared" si="48"/>
        <v>0</v>
      </c>
      <c r="L55" s="28">
        <f t="shared" si="48"/>
        <v>500</v>
      </c>
      <c r="M55" s="28">
        <f t="shared" si="48"/>
        <v>0</v>
      </c>
      <c r="N55" s="28">
        <f t="shared" si="48"/>
        <v>12.315</v>
      </c>
      <c r="O55" s="28">
        <f t="shared" si="48"/>
        <v>0</v>
      </c>
      <c r="P55" s="28">
        <f t="shared" si="48"/>
        <v>0</v>
      </c>
      <c r="Q55" s="28">
        <f t="shared" si="48"/>
        <v>0</v>
      </c>
      <c r="R55" s="28">
        <f t="shared" si="48"/>
        <v>0</v>
      </c>
      <c r="S55" s="28">
        <f t="shared" si="48"/>
        <v>500</v>
      </c>
      <c r="T55" s="28">
        <f t="shared" si="48"/>
        <v>0</v>
      </c>
      <c r="U55" s="28">
        <f t="shared" si="48"/>
        <v>3.3333333333333335</v>
      </c>
      <c r="V55" s="28">
        <f t="shared" si="48"/>
        <v>0</v>
      </c>
      <c r="W55" s="28">
        <f t="shared" si="48"/>
        <v>0</v>
      </c>
      <c r="X55" s="28">
        <f t="shared" si="48"/>
        <v>0</v>
      </c>
      <c r="Y55" s="28">
        <f t="shared" si="48"/>
        <v>0</v>
      </c>
      <c r="Z55" s="28">
        <f t="shared" si="48"/>
        <v>100</v>
      </c>
      <c r="AA55" s="28">
        <f t="shared" si="48"/>
        <v>0</v>
      </c>
      <c r="AB55" s="28">
        <f t="shared" si="48"/>
        <v>3.33</v>
      </c>
      <c r="AC55" s="28">
        <f t="shared" si="48"/>
        <v>0</v>
      </c>
      <c r="AD55" s="28">
        <f t="shared" si="48"/>
        <v>0</v>
      </c>
      <c r="AE55" s="28">
        <f t="shared" si="48"/>
        <v>0</v>
      </c>
      <c r="AF55" s="28">
        <f t="shared" si="48"/>
        <v>0</v>
      </c>
      <c r="AG55" s="28">
        <f t="shared" si="48"/>
        <v>100</v>
      </c>
      <c r="AH55" s="28">
        <f t="shared" si="48"/>
        <v>0</v>
      </c>
      <c r="AI55" s="28">
        <f t="shared" si="48"/>
        <v>3.33</v>
      </c>
      <c r="AJ55" s="28">
        <f t="shared" si="48"/>
        <v>0</v>
      </c>
      <c r="AK55" s="28">
        <f t="shared" si="48"/>
        <v>0</v>
      </c>
      <c r="AL55" s="28">
        <f t="shared" si="48"/>
        <v>0</v>
      </c>
      <c r="AM55" s="28">
        <f t="shared" si="48"/>
        <v>0</v>
      </c>
      <c r="AN55" s="28">
        <f t="shared" ref="AN55:BI55" si="49">AN56+AN58</f>
        <v>100</v>
      </c>
      <c r="AO55" s="28">
        <f t="shared" si="49"/>
        <v>0</v>
      </c>
      <c r="AP55" s="28">
        <f t="shared" si="49"/>
        <v>3.33</v>
      </c>
      <c r="AQ55" s="28">
        <f t="shared" si="49"/>
        <v>0</v>
      </c>
      <c r="AR55" s="28">
        <f t="shared" si="49"/>
        <v>0</v>
      </c>
      <c r="AS55" s="28">
        <f t="shared" si="49"/>
        <v>0</v>
      </c>
      <c r="AT55" s="28">
        <f t="shared" si="49"/>
        <v>0</v>
      </c>
      <c r="AU55" s="28">
        <f t="shared" si="49"/>
        <v>100</v>
      </c>
      <c r="AV55" s="28">
        <f t="shared" si="49"/>
        <v>0</v>
      </c>
      <c r="AW55" s="28">
        <f t="shared" si="49"/>
        <v>9.9966666666666661</v>
      </c>
      <c r="AX55" s="28">
        <f t="shared" si="49"/>
        <v>0</v>
      </c>
      <c r="AY55" s="28">
        <f t="shared" si="49"/>
        <v>0</v>
      </c>
      <c r="AZ55" s="28">
        <f t="shared" si="49"/>
        <v>0</v>
      </c>
      <c r="BA55" s="28">
        <f t="shared" si="49"/>
        <v>0</v>
      </c>
      <c r="BB55" s="28">
        <f t="shared" si="49"/>
        <v>700</v>
      </c>
      <c r="BC55" s="28">
        <f t="shared" si="49"/>
        <v>0</v>
      </c>
      <c r="BD55" s="43">
        <f t="shared" si="49"/>
        <v>18.975000000000001</v>
      </c>
      <c r="BE55" s="28">
        <f t="shared" si="49"/>
        <v>0</v>
      </c>
      <c r="BF55" s="28">
        <f t="shared" si="49"/>
        <v>0</v>
      </c>
      <c r="BG55" s="28">
        <f t="shared" si="49"/>
        <v>0</v>
      </c>
      <c r="BH55" s="28">
        <f t="shared" si="49"/>
        <v>0</v>
      </c>
      <c r="BI55" s="28">
        <f t="shared" si="49"/>
        <v>700</v>
      </c>
      <c r="BJ55" s="24" t="s">
        <v>156</v>
      </c>
    </row>
    <row r="56" spans="1:62" ht="47.25" x14ac:dyDescent="0.25">
      <c r="A56" s="4" t="s">
        <v>122</v>
      </c>
      <c r="B56" s="32" t="s">
        <v>123</v>
      </c>
      <c r="C56" s="13" t="s">
        <v>73</v>
      </c>
      <c r="D56" s="29">
        <f>D57</f>
        <v>48.6</v>
      </c>
      <c r="E56" s="29">
        <f t="shared" ref="E56:AN56" si="50">E57</f>
        <v>58.73</v>
      </c>
      <c r="F56" s="29">
        <f t="shared" si="50"/>
        <v>0</v>
      </c>
      <c r="G56" s="29">
        <f t="shared" si="50"/>
        <v>3.3333333333333335</v>
      </c>
      <c r="H56" s="29">
        <f t="shared" si="50"/>
        <v>0</v>
      </c>
      <c r="I56" s="29">
        <f t="shared" si="50"/>
        <v>0</v>
      </c>
      <c r="J56" s="29">
        <f t="shared" si="50"/>
        <v>0</v>
      </c>
      <c r="K56" s="29">
        <f t="shared" si="50"/>
        <v>0</v>
      </c>
      <c r="L56" s="29">
        <f t="shared" si="50"/>
        <v>500</v>
      </c>
      <c r="M56" s="29">
        <f t="shared" si="50"/>
        <v>0</v>
      </c>
      <c r="N56" s="29">
        <f t="shared" si="50"/>
        <v>12.315</v>
      </c>
      <c r="O56" s="29">
        <f t="shared" si="50"/>
        <v>0</v>
      </c>
      <c r="P56" s="29">
        <f t="shared" si="50"/>
        <v>0</v>
      </c>
      <c r="Q56" s="29">
        <f t="shared" si="50"/>
        <v>0</v>
      </c>
      <c r="R56" s="29">
        <f t="shared" si="50"/>
        <v>0</v>
      </c>
      <c r="S56" s="29">
        <f t="shared" si="50"/>
        <v>500</v>
      </c>
      <c r="T56" s="29">
        <f t="shared" si="50"/>
        <v>0</v>
      </c>
      <c r="U56" s="29">
        <f t="shared" si="50"/>
        <v>3.3333333333333335</v>
      </c>
      <c r="V56" s="29">
        <f t="shared" si="50"/>
        <v>0</v>
      </c>
      <c r="W56" s="29">
        <f t="shared" si="50"/>
        <v>0</v>
      </c>
      <c r="X56" s="29">
        <f t="shared" si="50"/>
        <v>0</v>
      </c>
      <c r="Y56" s="29">
        <f t="shared" si="50"/>
        <v>0</v>
      </c>
      <c r="Z56" s="29">
        <f t="shared" si="50"/>
        <v>100</v>
      </c>
      <c r="AA56" s="29">
        <f t="shared" si="50"/>
        <v>0</v>
      </c>
      <c r="AB56" s="29">
        <f t="shared" si="50"/>
        <v>3.33</v>
      </c>
      <c r="AC56" s="29">
        <f t="shared" si="50"/>
        <v>0</v>
      </c>
      <c r="AD56" s="29">
        <f t="shared" si="50"/>
        <v>0</v>
      </c>
      <c r="AE56" s="29">
        <f t="shared" si="50"/>
        <v>0</v>
      </c>
      <c r="AF56" s="29">
        <f t="shared" si="50"/>
        <v>0</v>
      </c>
      <c r="AG56" s="29">
        <f t="shared" si="50"/>
        <v>100</v>
      </c>
      <c r="AH56" s="29">
        <f t="shared" si="50"/>
        <v>0</v>
      </c>
      <c r="AI56" s="29">
        <f t="shared" si="50"/>
        <v>3.33</v>
      </c>
      <c r="AJ56" s="29">
        <f t="shared" si="50"/>
        <v>0</v>
      </c>
      <c r="AK56" s="29">
        <f t="shared" si="50"/>
        <v>0</v>
      </c>
      <c r="AL56" s="29">
        <f t="shared" si="50"/>
        <v>0</v>
      </c>
      <c r="AM56" s="29">
        <f t="shared" si="50"/>
        <v>0</v>
      </c>
      <c r="AN56" s="29">
        <f t="shared" si="50"/>
        <v>100</v>
      </c>
      <c r="AO56" s="29">
        <f t="shared" ref="AO56:AU56" si="51">AO57</f>
        <v>0</v>
      </c>
      <c r="AP56" s="29">
        <f t="shared" si="51"/>
        <v>3.33</v>
      </c>
      <c r="AQ56" s="29">
        <f t="shared" si="51"/>
        <v>0</v>
      </c>
      <c r="AR56" s="29">
        <f t="shared" si="51"/>
        <v>0</v>
      </c>
      <c r="AS56" s="29">
        <f t="shared" si="51"/>
        <v>0</v>
      </c>
      <c r="AT56" s="29">
        <f t="shared" si="51"/>
        <v>0</v>
      </c>
      <c r="AU56" s="29">
        <f t="shared" si="51"/>
        <v>100</v>
      </c>
      <c r="AV56" s="29">
        <f t="shared" ref="AV56:BI56" si="52">AV57</f>
        <v>0</v>
      </c>
      <c r="AW56" s="29">
        <f t="shared" si="52"/>
        <v>9.9966666666666661</v>
      </c>
      <c r="AX56" s="29">
        <f t="shared" si="52"/>
        <v>0</v>
      </c>
      <c r="AY56" s="29">
        <f t="shared" si="52"/>
        <v>0</v>
      </c>
      <c r="AZ56" s="29">
        <f t="shared" si="52"/>
        <v>0</v>
      </c>
      <c r="BA56" s="29">
        <f t="shared" si="52"/>
        <v>0</v>
      </c>
      <c r="BB56" s="29">
        <f t="shared" si="52"/>
        <v>700</v>
      </c>
      <c r="BC56" s="29">
        <f t="shared" si="52"/>
        <v>0</v>
      </c>
      <c r="BD56" s="44">
        <f>SUM(BD57:BD57)</f>
        <v>18.975000000000001</v>
      </c>
      <c r="BE56" s="29">
        <f t="shared" si="52"/>
        <v>0</v>
      </c>
      <c r="BF56" s="29">
        <f t="shared" si="52"/>
        <v>0</v>
      </c>
      <c r="BG56" s="29">
        <f t="shared" si="52"/>
        <v>0</v>
      </c>
      <c r="BH56" s="29">
        <f t="shared" si="52"/>
        <v>0</v>
      </c>
      <c r="BI56" s="29">
        <f t="shared" si="52"/>
        <v>700</v>
      </c>
      <c r="BJ56" s="24" t="s">
        <v>156</v>
      </c>
    </row>
    <row r="57" spans="1:62" ht="31.5" x14ac:dyDescent="0.25">
      <c r="A57" s="4" t="s">
        <v>124</v>
      </c>
      <c r="B57" s="32" t="s">
        <v>125</v>
      </c>
      <c r="C57" s="31" t="s">
        <v>126</v>
      </c>
      <c r="D57" s="29">
        <v>48.6</v>
      </c>
      <c r="E57" s="29">
        <v>58.73</v>
      </c>
      <c r="F57" s="29">
        <v>0</v>
      </c>
      <c r="G57" s="29">
        <v>3.3333333333333335</v>
      </c>
      <c r="H57" s="29">
        <v>0</v>
      </c>
      <c r="I57" s="29">
        <v>0</v>
      </c>
      <c r="J57" s="29">
        <v>0</v>
      </c>
      <c r="K57" s="29">
        <v>0</v>
      </c>
      <c r="L57" s="29">
        <v>500</v>
      </c>
      <c r="M57" s="29">
        <v>0</v>
      </c>
      <c r="N57" s="29">
        <v>12.315</v>
      </c>
      <c r="O57" s="29">
        <v>0</v>
      </c>
      <c r="P57" s="29">
        <v>0</v>
      </c>
      <c r="Q57" s="29">
        <v>0</v>
      </c>
      <c r="R57" s="29">
        <v>0</v>
      </c>
      <c r="S57" s="29">
        <v>500</v>
      </c>
      <c r="T57" s="29">
        <v>0</v>
      </c>
      <c r="U57" s="29">
        <v>3.3333333333333335</v>
      </c>
      <c r="V57" s="29">
        <v>0</v>
      </c>
      <c r="W57" s="29">
        <v>0</v>
      </c>
      <c r="X57" s="29">
        <v>0</v>
      </c>
      <c r="Y57" s="29">
        <v>0</v>
      </c>
      <c r="Z57" s="29">
        <v>100</v>
      </c>
      <c r="AA57" s="29">
        <v>0</v>
      </c>
      <c r="AB57" s="29">
        <v>3.33</v>
      </c>
      <c r="AC57" s="29">
        <v>0</v>
      </c>
      <c r="AD57" s="29">
        <v>0</v>
      </c>
      <c r="AE57" s="29">
        <v>0</v>
      </c>
      <c r="AF57" s="29">
        <v>0</v>
      </c>
      <c r="AG57" s="29">
        <v>100</v>
      </c>
      <c r="AH57" s="29">
        <v>0</v>
      </c>
      <c r="AI57" s="29">
        <v>3.33</v>
      </c>
      <c r="AJ57" s="29">
        <v>0</v>
      </c>
      <c r="AK57" s="29">
        <v>0</v>
      </c>
      <c r="AL57" s="29">
        <v>0</v>
      </c>
      <c r="AM57" s="29">
        <v>0</v>
      </c>
      <c r="AN57" s="29">
        <v>100</v>
      </c>
      <c r="AO57" s="29">
        <v>0</v>
      </c>
      <c r="AP57" s="29">
        <v>3.33</v>
      </c>
      <c r="AQ57" s="29">
        <v>0</v>
      </c>
      <c r="AR57" s="29">
        <v>0</v>
      </c>
      <c r="AS57" s="29">
        <v>0</v>
      </c>
      <c r="AT57" s="29">
        <v>0</v>
      </c>
      <c r="AU57" s="29">
        <v>100</v>
      </c>
      <c r="AV57" s="29">
        <f t="shared" ref="AV57" si="53">F57+T57+AH57</f>
        <v>0</v>
      </c>
      <c r="AW57" s="29">
        <f t="shared" ref="AW57" si="54">G57+U57+AI57</f>
        <v>9.9966666666666661</v>
      </c>
      <c r="AX57" s="29">
        <f t="shared" ref="AX57" si="55">H57+V57+AJ57</f>
        <v>0</v>
      </c>
      <c r="AY57" s="29">
        <f t="shared" ref="AY57" si="56">I57+W57+AK57</f>
        <v>0</v>
      </c>
      <c r="AZ57" s="29">
        <f t="shared" ref="AZ57" si="57">J57+X57+AL57</f>
        <v>0</v>
      </c>
      <c r="BA57" s="29">
        <f t="shared" ref="BA57" si="58">K57+Y57+AM57</f>
        <v>0</v>
      </c>
      <c r="BB57" s="29">
        <f t="shared" ref="BB57" si="59">L57+Z57+AN57</f>
        <v>700</v>
      </c>
      <c r="BC57" s="29">
        <f t="shared" ref="BC57" si="60">M57+AA57+AO57</f>
        <v>0</v>
      </c>
      <c r="BD57" s="29">
        <f t="shared" ref="BD57" si="61">N57+AB57+AP57</f>
        <v>18.975000000000001</v>
      </c>
      <c r="BE57" s="29">
        <f t="shared" ref="BE57" si="62">O57+AC57+AQ57</f>
        <v>0</v>
      </c>
      <c r="BF57" s="29">
        <f t="shared" ref="BF57" si="63">P57+AD57+AR57</f>
        <v>0</v>
      </c>
      <c r="BG57" s="29">
        <f t="shared" ref="BG57" si="64">Q57+AE57+AS57</f>
        <v>0</v>
      </c>
      <c r="BH57" s="29">
        <f t="shared" ref="BH57" si="65">R57+AF57+AT57</f>
        <v>0</v>
      </c>
      <c r="BI57" s="29">
        <f t="shared" ref="BI57" si="66">S57+AG57+AU57</f>
        <v>700</v>
      </c>
      <c r="BJ57" s="24" t="s">
        <v>156</v>
      </c>
    </row>
    <row r="58" spans="1:62" ht="31.5" x14ac:dyDescent="0.25">
      <c r="A58" s="4" t="s">
        <v>127</v>
      </c>
      <c r="B58" s="32" t="s">
        <v>128</v>
      </c>
      <c r="C58" s="13" t="s">
        <v>73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44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4" t="s">
        <v>156</v>
      </c>
    </row>
    <row r="59" spans="1:62" ht="47.25" x14ac:dyDescent="0.25">
      <c r="A59" s="4" t="s">
        <v>129</v>
      </c>
      <c r="B59" s="32" t="s">
        <v>130</v>
      </c>
      <c r="C59" s="13" t="s">
        <v>73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44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4" t="s">
        <v>156</v>
      </c>
    </row>
    <row r="60" spans="1:62" s="25" customFormat="1" ht="63" x14ac:dyDescent="0.25">
      <c r="A60" s="16" t="s">
        <v>57</v>
      </c>
      <c r="B60" s="45" t="s">
        <v>97</v>
      </c>
      <c r="C60" s="23" t="s">
        <v>73</v>
      </c>
      <c r="D60" s="28">
        <f t="shared" ref="D60:AI60" si="67">D61+D63</f>
        <v>3.4833333333333334</v>
      </c>
      <c r="E60" s="28">
        <f t="shared" si="67"/>
        <v>5.9</v>
      </c>
      <c r="F60" s="28">
        <f t="shared" si="67"/>
        <v>0</v>
      </c>
      <c r="G60" s="28">
        <f t="shared" si="67"/>
        <v>2.9916666666666667</v>
      </c>
      <c r="H60" s="28">
        <f t="shared" si="67"/>
        <v>0</v>
      </c>
      <c r="I60" s="28">
        <f t="shared" si="67"/>
        <v>0</v>
      </c>
      <c r="J60" s="28">
        <f t="shared" si="67"/>
        <v>0</v>
      </c>
      <c r="K60" s="28">
        <f t="shared" si="67"/>
        <v>0</v>
      </c>
      <c r="L60" s="28">
        <f t="shared" si="67"/>
        <v>5</v>
      </c>
      <c r="M60" s="28">
        <f t="shared" si="67"/>
        <v>0</v>
      </c>
      <c r="N60" s="28">
        <f t="shared" si="67"/>
        <v>5.09</v>
      </c>
      <c r="O60" s="28">
        <f t="shared" si="67"/>
        <v>0</v>
      </c>
      <c r="P60" s="28">
        <f t="shared" si="67"/>
        <v>0</v>
      </c>
      <c r="Q60" s="28">
        <f t="shared" si="67"/>
        <v>0</v>
      </c>
      <c r="R60" s="28">
        <f t="shared" si="67"/>
        <v>0</v>
      </c>
      <c r="S60" s="28">
        <f t="shared" si="67"/>
        <v>5</v>
      </c>
      <c r="T60" s="28">
        <f t="shared" si="67"/>
        <v>0</v>
      </c>
      <c r="U60" s="28">
        <f t="shared" si="67"/>
        <v>0.29166666666666669</v>
      </c>
      <c r="V60" s="28">
        <f t="shared" si="67"/>
        <v>0</v>
      </c>
      <c r="W60" s="28">
        <f t="shared" si="67"/>
        <v>0</v>
      </c>
      <c r="X60" s="28">
        <f t="shared" si="67"/>
        <v>0</v>
      </c>
      <c r="Y60" s="28">
        <f t="shared" si="67"/>
        <v>0</v>
      </c>
      <c r="Z60" s="28">
        <f t="shared" si="67"/>
        <v>3</v>
      </c>
      <c r="AA60" s="28">
        <f t="shared" si="67"/>
        <v>0</v>
      </c>
      <c r="AB60" s="28">
        <f t="shared" si="67"/>
        <v>0.28999999999999998</v>
      </c>
      <c r="AC60" s="28">
        <f t="shared" si="67"/>
        <v>16</v>
      </c>
      <c r="AD60" s="28">
        <f t="shared" si="67"/>
        <v>0</v>
      </c>
      <c r="AE60" s="28">
        <f t="shared" si="67"/>
        <v>0</v>
      </c>
      <c r="AF60" s="28">
        <f t="shared" si="67"/>
        <v>0</v>
      </c>
      <c r="AG60" s="28">
        <f t="shared" si="67"/>
        <v>3</v>
      </c>
      <c r="AH60" s="28">
        <f t="shared" si="67"/>
        <v>0</v>
      </c>
      <c r="AI60" s="28">
        <f t="shared" si="67"/>
        <v>0</v>
      </c>
      <c r="AJ60" s="28">
        <f t="shared" ref="AJ60:BI60" si="68">AJ61+AJ63</f>
        <v>0</v>
      </c>
      <c r="AK60" s="28">
        <f t="shared" si="68"/>
        <v>0</v>
      </c>
      <c r="AL60" s="28">
        <f t="shared" si="68"/>
        <v>0</v>
      </c>
      <c r="AM60" s="28">
        <f t="shared" si="68"/>
        <v>0</v>
      </c>
      <c r="AN60" s="28">
        <f t="shared" si="68"/>
        <v>0</v>
      </c>
      <c r="AO60" s="28">
        <f t="shared" si="68"/>
        <v>0</v>
      </c>
      <c r="AP60" s="28">
        <f t="shared" si="68"/>
        <v>0</v>
      </c>
      <c r="AQ60" s="28">
        <f t="shared" si="68"/>
        <v>0</v>
      </c>
      <c r="AR60" s="28">
        <f t="shared" si="68"/>
        <v>0</v>
      </c>
      <c r="AS60" s="28">
        <f t="shared" si="68"/>
        <v>0</v>
      </c>
      <c r="AT60" s="28">
        <f t="shared" si="68"/>
        <v>0</v>
      </c>
      <c r="AU60" s="28">
        <f t="shared" si="68"/>
        <v>0</v>
      </c>
      <c r="AV60" s="28">
        <f t="shared" si="68"/>
        <v>0</v>
      </c>
      <c r="AW60" s="28">
        <f t="shared" si="68"/>
        <v>3.2833333333333332</v>
      </c>
      <c r="AX60" s="28">
        <f t="shared" si="68"/>
        <v>0</v>
      </c>
      <c r="AY60" s="28">
        <f t="shared" si="68"/>
        <v>0</v>
      </c>
      <c r="AZ60" s="28">
        <f t="shared" si="68"/>
        <v>0</v>
      </c>
      <c r="BA60" s="28">
        <f t="shared" si="68"/>
        <v>0</v>
      </c>
      <c r="BB60" s="28">
        <f t="shared" si="68"/>
        <v>8</v>
      </c>
      <c r="BC60" s="28">
        <f t="shared" si="68"/>
        <v>0</v>
      </c>
      <c r="BD60" s="43">
        <f t="shared" si="68"/>
        <v>5.3800000000000008</v>
      </c>
      <c r="BE60" s="28">
        <f t="shared" si="68"/>
        <v>16</v>
      </c>
      <c r="BF60" s="28">
        <f t="shared" si="68"/>
        <v>0</v>
      </c>
      <c r="BG60" s="28">
        <f t="shared" si="68"/>
        <v>0</v>
      </c>
      <c r="BH60" s="28">
        <f t="shared" si="68"/>
        <v>0</v>
      </c>
      <c r="BI60" s="28">
        <f t="shared" si="68"/>
        <v>8</v>
      </c>
      <c r="BJ60" s="24" t="s">
        <v>156</v>
      </c>
    </row>
    <row r="61" spans="1:62" ht="31.5" x14ac:dyDescent="0.25">
      <c r="A61" s="4" t="s">
        <v>62</v>
      </c>
      <c r="B61" s="32" t="s">
        <v>98</v>
      </c>
      <c r="C61" s="13" t="s">
        <v>148</v>
      </c>
      <c r="D61" s="29">
        <f t="shared" ref="D61:AO61" si="69">SUM(D62:D62)</f>
        <v>2.5</v>
      </c>
      <c r="E61" s="29">
        <f t="shared" si="69"/>
        <v>3.08</v>
      </c>
      <c r="F61" s="29">
        <f t="shared" si="69"/>
        <v>0</v>
      </c>
      <c r="G61" s="29">
        <f t="shared" si="69"/>
        <v>2.5</v>
      </c>
      <c r="H61" s="29">
        <f t="shared" si="69"/>
        <v>0</v>
      </c>
      <c r="I61" s="29">
        <f t="shared" si="69"/>
        <v>0</v>
      </c>
      <c r="J61" s="29">
        <f t="shared" si="69"/>
        <v>0</v>
      </c>
      <c r="K61" s="29">
        <f t="shared" si="69"/>
        <v>0</v>
      </c>
      <c r="L61" s="29">
        <f t="shared" si="69"/>
        <v>1</v>
      </c>
      <c r="M61" s="29">
        <f t="shared" si="69"/>
        <v>0</v>
      </c>
      <c r="N61" s="29">
        <f t="shared" si="69"/>
        <v>3.08</v>
      </c>
      <c r="O61" s="29">
        <f t="shared" si="69"/>
        <v>0</v>
      </c>
      <c r="P61" s="29">
        <f t="shared" si="69"/>
        <v>0</v>
      </c>
      <c r="Q61" s="29">
        <f t="shared" si="69"/>
        <v>0</v>
      </c>
      <c r="R61" s="29">
        <f t="shared" si="69"/>
        <v>0</v>
      </c>
      <c r="S61" s="29">
        <f t="shared" si="69"/>
        <v>1</v>
      </c>
      <c r="T61" s="29">
        <f t="shared" si="69"/>
        <v>0</v>
      </c>
      <c r="U61" s="29">
        <f t="shared" si="69"/>
        <v>0</v>
      </c>
      <c r="V61" s="29">
        <f t="shared" si="69"/>
        <v>0</v>
      </c>
      <c r="W61" s="29">
        <f t="shared" si="69"/>
        <v>0</v>
      </c>
      <c r="X61" s="29">
        <f t="shared" si="69"/>
        <v>0</v>
      </c>
      <c r="Y61" s="29">
        <f t="shared" si="69"/>
        <v>0</v>
      </c>
      <c r="Z61" s="29">
        <f t="shared" si="69"/>
        <v>0</v>
      </c>
      <c r="AA61" s="29">
        <f t="shared" si="69"/>
        <v>0</v>
      </c>
      <c r="AB61" s="29">
        <f t="shared" si="69"/>
        <v>0</v>
      </c>
      <c r="AC61" s="29">
        <f t="shared" si="69"/>
        <v>0</v>
      </c>
      <c r="AD61" s="29">
        <f t="shared" si="69"/>
        <v>0</v>
      </c>
      <c r="AE61" s="29">
        <f t="shared" si="69"/>
        <v>0</v>
      </c>
      <c r="AF61" s="29">
        <f t="shared" si="69"/>
        <v>0</v>
      </c>
      <c r="AG61" s="29">
        <f t="shared" si="69"/>
        <v>0</v>
      </c>
      <c r="AH61" s="29">
        <f t="shared" si="69"/>
        <v>0</v>
      </c>
      <c r="AI61" s="29">
        <f t="shared" si="69"/>
        <v>0</v>
      </c>
      <c r="AJ61" s="29">
        <f t="shared" si="69"/>
        <v>0</v>
      </c>
      <c r="AK61" s="29">
        <f t="shared" si="69"/>
        <v>0</v>
      </c>
      <c r="AL61" s="29">
        <f t="shared" si="69"/>
        <v>0</v>
      </c>
      <c r="AM61" s="29">
        <f t="shared" si="69"/>
        <v>0</v>
      </c>
      <c r="AN61" s="29">
        <f t="shared" si="69"/>
        <v>0</v>
      </c>
      <c r="AO61" s="29">
        <f t="shared" si="69"/>
        <v>0</v>
      </c>
      <c r="AP61" s="29">
        <v>0</v>
      </c>
      <c r="AQ61" s="29">
        <f>SUM(AQ62:AQ62)</f>
        <v>0</v>
      </c>
      <c r="AR61" s="29">
        <f>SUM(AR62:AR62)</f>
        <v>0</v>
      </c>
      <c r="AS61" s="29">
        <f>SUM(AS62:AS62)</f>
        <v>0</v>
      </c>
      <c r="AT61" s="29">
        <f>SUM(AT62:AT62)</f>
        <v>0</v>
      </c>
      <c r="AU61" s="29">
        <v>0</v>
      </c>
      <c r="AV61" s="29">
        <f t="shared" ref="AV61:BI61" si="70">SUM(AV62:AV62)</f>
        <v>0</v>
      </c>
      <c r="AW61" s="29">
        <f t="shared" si="70"/>
        <v>2.5</v>
      </c>
      <c r="AX61" s="29">
        <f t="shared" si="70"/>
        <v>0</v>
      </c>
      <c r="AY61" s="29">
        <f t="shared" si="70"/>
        <v>0</v>
      </c>
      <c r="AZ61" s="29">
        <f t="shared" si="70"/>
        <v>0</v>
      </c>
      <c r="BA61" s="29">
        <f t="shared" si="70"/>
        <v>0</v>
      </c>
      <c r="BB61" s="29">
        <f t="shared" si="70"/>
        <v>1</v>
      </c>
      <c r="BC61" s="29">
        <f t="shared" si="70"/>
        <v>0</v>
      </c>
      <c r="BD61" s="44">
        <f t="shared" si="70"/>
        <v>3.08</v>
      </c>
      <c r="BE61" s="29">
        <f t="shared" si="70"/>
        <v>0</v>
      </c>
      <c r="BF61" s="29">
        <f t="shared" si="70"/>
        <v>0</v>
      </c>
      <c r="BG61" s="29">
        <f t="shared" si="70"/>
        <v>0</v>
      </c>
      <c r="BH61" s="29">
        <f t="shared" si="70"/>
        <v>0</v>
      </c>
      <c r="BI61" s="29">
        <f t="shared" si="70"/>
        <v>1</v>
      </c>
      <c r="BJ61" s="24" t="s">
        <v>156</v>
      </c>
    </row>
    <row r="62" spans="1:62" ht="47.25" x14ac:dyDescent="0.25">
      <c r="A62" s="4" t="s">
        <v>99</v>
      </c>
      <c r="B62" s="32" t="s">
        <v>164</v>
      </c>
      <c r="C62" s="13" t="s">
        <v>165</v>
      </c>
      <c r="D62" s="29">
        <v>2.5</v>
      </c>
      <c r="E62" s="29">
        <v>3.08</v>
      </c>
      <c r="F62" s="29">
        <f>SUM(F63:F63)</f>
        <v>0</v>
      </c>
      <c r="G62" s="29">
        <v>2.5</v>
      </c>
      <c r="H62" s="29">
        <f>SUM(H63:H63)</f>
        <v>0</v>
      </c>
      <c r="I62" s="29">
        <f>SUM(I63:I63)</f>
        <v>0</v>
      </c>
      <c r="J62" s="29">
        <f>SUM(J63:J63)</f>
        <v>0</v>
      </c>
      <c r="K62" s="29">
        <f>SUM(K63:K63)</f>
        <v>0</v>
      </c>
      <c r="L62" s="29">
        <v>1</v>
      </c>
      <c r="M62" s="29">
        <f>SUM(M63:M63)</f>
        <v>0</v>
      </c>
      <c r="N62" s="29">
        <v>3.08</v>
      </c>
      <c r="O62" s="29">
        <f>SUM(O63:O63)</f>
        <v>0</v>
      </c>
      <c r="P62" s="29">
        <f>SUM(P63:P63)</f>
        <v>0</v>
      </c>
      <c r="Q62" s="29">
        <f>SUM(Q63:Q63)</f>
        <v>0</v>
      </c>
      <c r="R62" s="29">
        <f>SUM(R63:R63)</f>
        <v>0</v>
      </c>
      <c r="S62" s="29">
        <v>1</v>
      </c>
      <c r="T62" s="29">
        <f>SUM(T63:T63)</f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f>SUM(AA63:AA63)</f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f t="shared" ref="AV62" si="71">F62+T62+AH62</f>
        <v>0</v>
      </c>
      <c r="AW62" s="29">
        <f t="shared" ref="AW62" si="72">G62+U62+AI62</f>
        <v>2.5</v>
      </c>
      <c r="AX62" s="29">
        <f t="shared" ref="AX62" si="73">H62+V62+AJ62</f>
        <v>0</v>
      </c>
      <c r="AY62" s="29">
        <f t="shared" ref="AY62" si="74">I62+W62+AK62</f>
        <v>0</v>
      </c>
      <c r="AZ62" s="29">
        <f t="shared" ref="AZ62" si="75">J62+X62+AL62</f>
        <v>0</v>
      </c>
      <c r="BA62" s="29">
        <f t="shared" ref="BA62" si="76">K62+Y62+AM62</f>
        <v>0</v>
      </c>
      <c r="BB62" s="29">
        <f t="shared" ref="BB62" si="77">L62+Z62+AN62</f>
        <v>1</v>
      </c>
      <c r="BC62" s="29">
        <f t="shared" ref="BC62" si="78">M62+AA62+AO62</f>
        <v>0</v>
      </c>
      <c r="BD62" s="29">
        <f t="shared" ref="BD62" si="79">N62+AB62+AP62</f>
        <v>3.08</v>
      </c>
      <c r="BE62" s="29">
        <f t="shared" ref="BE62" si="80">O62+AC62+AQ62</f>
        <v>0</v>
      </c>
      <c r="BF62" s="29">
        <f t="shared" ref="BF62" si="81">P62+AD62+AR62</f>
        <v>0</v>
      </c>
      <c r="BG62" s="29">
        <f t="shared" ref="BG62" si="82">Q62+AE62+AS62</f>
        <v>0</v>
      </c>
      <c r="BH62" s="29">
        <f t="shared" ref="BH62" si="83">R62+AF62+AT62</f>
        <v>0</v>
      </c>
      <c r="BI62" s="29">
        <f t="shared" ref="BI62" si="84">S62+AG62+AU62</f>
        <v>1</v>
      </c>
      <c r="BJ62" s="24" t="s">
        <v>156</v>
      </c>
    </row>
    <row r="63" spans="1:62" ht="47.25" x14ac:dyDescent="0.25">
      <c r="A63" s="4" t="s">
        <v>63</v>
      </c>
      <c r="B63" s="32" t="s">
        <v>100</v>
      </c>
      <c r="C63" s="13" t="s">
        <v>73</v>
      </c>
      <c r="D63" s="29">
        <f t="shared" ref="D63:AI63" si="85">SUM(D64:D65)</f>
        <v>0.98333333333333339</v>
      </c>
      <c r="E63" s="29">
        <f t="shared" si="85"/>
        <v>2.82</v>
      </c>
      <c r="F63" s="29">
        <f t="shared" si="85"/>
        <v>0</v>
      </c>
      <c r="G63" s="29">
        <f t="shared" si="85"/>
        <v>0.4916666666666667</v>
      </c>
      <c r="H63" s="29">
        <f t="shared" si="85"/>
        <v>0</v>
      </c>
      <c r="I63" s="29">
        <f t="shared" si="85"/>
        <v>0</v>
      </c>
      <c r="J63" s="29">
        <f t="shared" si="85"/>
        <v>0</v>
      </c>
      <c r="K63" s="29">
        <f t="shared" si="85"/>
        <v>0</v>
      </c>
      <c r="L63" s="29">
        <f t="shared" si="85"/>
        <v>4</v>
      </c>
      <c r="M63" s="29">
        <f t="shared" si="85"/>
        <v>0</v>
      </c>
      <c r="N63" s="29">
        <f t="shared" si="85"/>
        <v>2.0100000000000002</v>
      </c>
      <c r="O63" s="29">
        <f t="shared" si="85"/>
        <v>0</v>
      </c>
      <c r="P63" s="29">
        <f t="shared" si="85"/>
        <v>0</v>
      </c>
      <c r="Q63" s="29">
        <f t="shared" si="85"/>
        <v>0</v>
      </c>
      <c r="R63" s="29">
        <f t="shared" si="85"/>
        <v>0</v>
      </c>
      <c r="S63" s="29">
        <f t="shared" si="85"/>
        <v>4</v>
      </c>
      <c r="T63" s="29">
        <f t="shared" si="85"/>
        <v>0</v>
      </c>
      <c r="U63" s="29">
        <f t="shared" si="85"/>
        <v>0.29166666666666669</v>
      </c>
      <c r="V63" s="29">
        <f t="shared" si="85"/>
        <v>0</v>
      </c>
      <c r="W63" s="29">
        <f t="shared" si="85"/>
        <v>0</v>
      </c>
      <c r="X63" s="29">
        <f t="shared" si="85"/>
        <v>0</v>
      </c>
      <c r="Y63" s="29">
        <f t="shared" si="85"/>
        <v>0</v>
      </c>
      <c r="Z63" s="29">
        <f t="shared" si="85"/>
        <v>3</v>
      </c>
      <c r="AA63" s="29">
        <f t="shared" si="85"/>
        <v>0</v>
      </c>
      <c r="AB63" s="29">
        <f t="shared" si="85"/>
        <v>0.28999999999999998</v>
      </c>
      <c r="AC63" s="29">
        <f t="shared" si="85"/>
        <v>16</v>
      </c>
      <c r="AD63" s="29">
        <f t="shared" si="85"/>
        <v>0</v>
      </c>
      <c r="AE63" s="29">
        <f t="shared" si="85"/>
        <v>0</v>
      </c>
      <c r="AF63" s="29">
        <f t="shared" si="85"/>
        <v>0</v>
      </c>
      <c r="AG63" s="29">
        <f t="shared" si="85"/>
        <v>3</v>
      </c>
      <c r="AH63" s="29">
        <f t="shared" si="85"/>
        <v>0</v>
      </c>
      <c r="AI63" s="29">
        <f t="shared" si="85"/>
        <v>0</v>
      </c>
      <c r="AJ63" s="29">
        <f t="shared" ref="AJ63:BI63" si="86">SUM(AJ64:AJ65)</f>
        <v>0</v>
      </c>
      <c r="AK63" s="29">
        <f t="shared" si="86"/>
        <v>0</v>
      </c>
      <c r="AL63" s="29">
        <f t="shared" si="86"/>
        <v>0</v>
      </c>
      <c r="AM63" s="29">
        <f t="shared" si="86"/>
        <v>0</v>
      </c>
      <c r="AN63" s="29">
        <f t="shared" si="86"/>
        <v>0</v>
      </c>
      <c r="AO63" s="29">
        <f t="shared" si="86"/>
        <v>0</v>
      </c>
      <c r="AP63" s="29">
        <f t="shared" si="86"/>
        <v>0</v>
      </c>
      <c r="AQ63" s="29">
        <f t="shared" si="86"/>
        <v>0</v>
      </c>
      <c r="AR63" s="29">
        <f t="shared" si="86"/>
        <v>0</v>
      </c>
      <c r="AS63" s="29">
        <f t="shared" si="86"/>
        <v>0</v>
      </c>
      <c r="AT63" s="29">
        <f t="shared" si="86"/>
        <v>0</v>
      </c>
      <c r="AU63" s="29">
        <f t="shared" si="86"/>
        <v>0</v>
      </c>
      <c r="AV63" s="29">
        <f t="shared" si="86"/>
        <v>0</v>
      </c>
      <c r="AW63" s="29">
        <f t="shared" si="86"/>
        <v>0.78333333333333344</v>
      </c>
      <c r="AX63" s="29">
        <f t="shared" si="86"/>
        <v>0</v>
      </c>
      <c r="AY63" s="29">
        <f t="shared" si="86"/>
        <v>0</v>
      </c>
      <c r="AZ63" s="29">
        <f t="shared" si="86"/>
        <v>0</v>
      </c>
      <c r="BA63" s="29">
        <f t="shared" si="86"/>
        <v>0</v>
      </c>
      <c r="BB63" s="29">
        <f t="shared" si="86"/>
        <v>7</v>
      </c>
      <c r="BC63" s="29">
        <f t="shared" si="86"/>
        <v>0</v>
      </c>
      <c r="BD63" s="44">
        <f t="shared" si="86"/>
        <v>2.3000000000000003</v>
      </c>
      <c r="BE63" s="29">
        <f t="shared" si="86"/>
        <v>16</v>
      </c>
      <c r="BF63" s="29">
        <f t="shared" si="86"/>
        <v>0</v>
      </c>
      <c r="BG63" s="29">
        <f t="shared" si="86"/>
        <v>0</v>
      </c>
      <c r="BH63" s="29">
        <f t="shared" si="86"/>
        <v>0</v>
      </c>
      <c r="BI63" s="29">
        <f t="shared" si="86"/>
        <v>7</v>
      </c>
      <c r="BJ63" s="24" t="s">
        <v>156</v>
      </c>
    </row>
    <row r="64" spans="1:62" ht="41.25" customHeight="1" x14ac:dyDescent="0.25">
      <c r="A64" s="4" t="s">
        <v>101</v>
      </c>
      <c r="B64" s="32" t="s">
        <v>131</v>
      </c>
      <c r="C64" s="31" t="s">
        <v>132</v>
      </c>
      <c r="D64" s="29">
        <v>0.4</v>
      </c>
      <c r="E64" s="29">
        <v>1.19</v>
      </c>
      <c r="F64" s="29">
        <v>0</v>
      </c>
      <c r="G64" s="29">
        <v>0.2</v>
      </c>
      <c r="H64" s="29">
        <v>0</v>
      </c>
      <c r="I64" s="29">
        <v>0</v>
      </c>
      <c r="J64" s="29">
        <v>0</v>
      </c>
      <c r="K64" s="29">
        <v>0</v>
      </c>
      <c r="L64" s="29">
        <v>1</v>
      </c>
      <c r="M64" s="29">
        <v>0</v>
      </c>
      <c r="N64" s="29">
        <v>0.68</v>
      </c>
      <c r="O64" s="29">
        <v>0</v>
      </c>
      <c r="P64" s="29">
        <v>0</v>
      </c>
      <c r="Q64" s="29">
        <v>0</v>
      </c>
      <c r="R64" s="29">
        <v>0</v>
      </c>
      <c r="S64" s="29">
        <v>1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f t="shared" ref="AV64:AV65" si="87">F64+T64+AH64</f>
        <v>0</v>
      </c>
      <c r="AW64" s="29">
        <f t="shared" ref="AW64:AW65" si="88">G64+U64+AI64</f>
        <v>0.2</v>
      </c>
      <c r="AX64" s="29">
        <f t="shared" ref="AX64:AX65" si="89">H64+V64+AJ64</f>
        <v>0</v>
      </c>
      <c r="AY64" s="29">
        <f t="shared" ref="AY64:AY65" si="90">I64+W64+AK64</f>
        <v>0</v>
      </c>
      <c r="AZ64" s="29">
        <f t="shared" ref="AZ64:AZ65" si="91">J64+X64+AL64</f>
        <v>0</v>
      </c>
      <c r="BA64" s="29">
        <f t="shared" ref="BA64:BA65" si="92">K64+Y64+AM64</f>
        <v>0</v>
      </c>
      <c r="BB64" s="29">
        <f t="shared" ref="BB64:BB65" si="93">L64+Z64+AN64</f>
        <v>1</v>
      </c>
      <c r="BC64" s="29">
        <f t="shared" ref="BC64:BC65" si="94">M64+AA64+AO64</f>
        <v>0</v>
      </c>
      <c r="BD64" s="29">
        <f t="shared" ref="BD64:BD65" si="95">N64+AB64+AP64</f>
        <v>0.68</v>
      </c>
      <c r="BE64" s="29">
        <f t="shared" ref="BE64:BE65" si="96">O64+AC64+AQ64</f>
        <v>0</v>
      </c>
      <c r="BF64" s="29">
        <f t="shared" ref="BF64:BF65" si="97">P64+AD64+AR64</f>
        <v>0</v>
      </c>
      <c r="BG64" s="29">
        <f t="shared" ref="BG64:BG65" si="98">Q64+AE64+AS64</f>
        <v>0</v>
      </c>
      <c r="BH64" s="29">
        <f t="shared" ref="BH64:BH65" si="99">R64+AF64+AT64</f>
        <v>0</v>
      </c>
      <c r="BI64" s="29">
        <f t="shared" ref="BI64:BI65" si="100">S64+AG64+AU64</f>
        <v>1</v>
      </c>
      <c r="BJ64" s="24" t="s">
        <v>156</v>
      </c>
    </row>
    <row r="65" spans="1:62" ht="47.25" x14ac:dyDescent="0.25">
      <c r="A65" s="4" t="s">
        <v>102</v>
      </c>
      <c r="B65" s="32" t="s">
        <v>166</v>
      </c>
      <c r="C65" s="13" t="s">
        <v>182</v>
      </c>
      <c r="D65" s="29">
        <v>0.58333333333333337</v>
      </c>
      <c r="E65" s="29">
        <v>1.63</v>
      </c>
      <c r="F65" s="29">
        <v>0</v>
      </c>
      <c r="G65" s="29">
        <v>0.29166666666666669</v>
      </c>
      <c r="H65" s="29">
        <v>0</v>
      </c>
      <c r="I65" s="29">
        <v>0</v>
      </c>
      <c r="J65" s="29">
        <v>0</v>
      </c>
      <c r="K65" s="29">
        <v>0</v>
      </c>
      <c r="L65" s="29">
        <v>3</v>
      </c>
      <c r="M65" s="29">
        <v>0</v>
      </c>
      <c r="N65" s="29">
        <v>1.33</v>
      </c>
      <c r="O65" s="29">
        <v>0</v>
      </c>
      <c r="P65" s="29">
        <v>0</v>
      </c>
      <c r="Q65" s="29">
        <v>0</v>
      </c>
      <c r="R65" s="29">
        <v>0</v>
      </c>
      <c r="S65" s="29">
        <v>3</v>
      </c>
      <c r="T65" s="29">
        <v>0</v>
      </c>
      <c r="U65" s="29">
        <v>0.29166666666666669</v>
      </c>
      <c r="V65" s="29">
        <v>0</v>
      </c>
      <c r="W65" s="29">
        <v>0</v>
      </c>
      <c r="X65" s="29">
        <v>0</v>
      </c>
      <c r="Y65" s="29">
        <v>0</v>
      </c>
      <c r="Z65" s="29">
        <v>3</v>
      </c>
      <c r="AA65" s="29">
        <v>0</v>
      </c>
      <c r="AB65" s="29">
        <v>0.28999999999999998</v>
      </c>
      <c r="AC65" s="29">
        <v>16</v>
      </c>
      <c r="AD65" s="29">
        <v>0</v>
      </c>
      <c r="AE65" s="29">
        <v>0</v>
      </c>
      <c r="AF65" s="29">
        <v>0</v>
      </c>
      <c r="AG65" s="29">
        <v>3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f t="shared" si="87"/>
        <v>0</v>
      </c>
      <c r="AW65" s="29">
        <f t="shared" si="88"/>
        <v>0.58333333333333337</v>
      </c>
      <c r="AX65" s="29">
        <f t="shared" si="89"/>
        <v>0</v>
      </c>
      <c r="AY65" s="29">
        <f t="shared" si="90"/>
        <v>0</v>
      </c>
      <c r="AZ65" s="29">
        <f t="shared" si="91"/>
        <v>0</v>
      </c>
      <c r="BA65" s="29">
        <f t="shared" si="92"/>
        <v>0</v>
      </c>
      <c r="BB65" s="29">
        <f t="shared" si="93"/>
        <v>6</v>
      </c>
      <c r="BC65" s="29">
        <f t="shared" si="94"/>
        <v>0</v>
      </c>
      <c r="BD65" s="29">
        <f t="shared" si="95"/>
        <v>1.62</v>
      </c>
      <c r="BE65" s="29">
        <f t="shared" si="96"/>
        <v>16</v>
      </c>
      <c r="BF65" s="29">
        <f t="shared" si="97"/>
        <v>0</v>
      </c>
      <c r="BG65" s="29">
        <f t="shared" si="98"/>
        <v>0</v>
      </c>
      <c r="BH65" s="29">
        <f t="shared" si="99"/>
        <v>0</v>
      </c>
      <c r="BI65" s="29">
        <f t="shared" si="100"/>
        <v>6</v>
      </c>
      <c r="BJ65" s="24" t="s">
        <v>156</v>
      </c>
    </row>
    <row r="66" spans="1:62" s="25" customFormat="1" ht="66.75" customHeight="1" x14ac:dyDescent="0.25">
      <c r="A66" s="16" t="s">
        <v>67</v>
      </c>
      <c r="B66" s="45" t="s">
        <v>103</v>
      </c>
      <c r="C66" s="23" t="s">
        <v>73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43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4" t="s">
        <v>156</v>
      </c>
    </row>
    <row r="67" spans="1:62" s="25" customFormat="1" ht="45" customHeight="1" x14ac:dyDescent="0.25">
      <c r="A67" s="16" t="s">
        <v>68</v>
      </c>
      <c r="B67" s="27" t="s">
        <v>104</v>
      </c>
      <c r="C67" s="23" t="s">
        <v>73</v>
      </c>
      <c r="D67" s="28">
        <f t="shared" ref="D67:AI67" si="101">SUM(D68:D71)</f>
        <v>736.5</v>
      </c>
      <c r="E67" s="28">
        <f t="shared" si="101"/>
        <v>1149.4187730900001</v>
      </c>
      <c r="F67" s="28">
        <f t="shared" si="101"/>
        <v>0</v>
      </c>
      <c r="G67" s="28">
        <f t="shared" si="101"/>
        <v>696.25</v>
      </c>
      <c r="H67" s="28">
        <f t="shared" si="101"/>
        <v>64</v>
      </c>
      <c r="I67" s="28">
        <f t="shared" si="101"/>
        <v>0</v>
      </c>
      <c r="J67" s="28">
        <f t="shared" si="101"/>
        <v>19.5</v>
      </c>
      <c r="K67" s="28">
        <f t="shared" si="101"/>
        <v>0</v>
      </c>
      <c r="L67" s="28">
        <f t="shared" si="101"/>
        <v>0</v>
      </c>
      <c r="M67" s="28">
        <f t="shared" si="101"/>
        <v>0</v>
      </c>
      <c r="N67" s="28">
        <f t="shared" si="101"/>
        <v>26.8</v>
      </c>
      <c r="O67" s="28">
        <f t="shared" si="101"/>
        <v>0</v>
      </c>
      <c r="P67" s="28">
        <f t="shared" si="101"/>
        <v>0</v>
      </c>
      <c r="Q67" s="28">
        <f t="shared" si="101"/>
        <v>0</v>
      </c>
      <c r="R67" s="28">
        <f t="shared" si="101"/>
        <v>0</v>
      </c>
      <c r="S67" s="28">
        <f t="shared" si="101"/>
        <v>2</v>
      </c>
      <c r="T67" s="28">
        <f t="shared" si="101"/>
        <v>0</v>
      </c>
      <c r="U67" s="28">
        <f t="shared" si="101"/>
        <v>13.508333333333335</v>
      </c>
      <c r="V67" s="28">
        <f t="shared" si="101"/>
        <v>0</v>
      </c>
      <c r="W67" s="28">
        <f t="shared" si="101"/>
        <v>0</v>
      </c>
      <c r="X67" s="28">
        <f t="shared" si="101"/>
        <v>0</v>
      </c>
      <c r="Y67" s="28">
        <f t="shared" si="101"/>
        <v>0</v>
      </c>
      <c r="Z67" s="28">
        <f t="shared" si="101"/>
        <v>0</v>
      </c>
      <c r="AA67" s="28">
        <f t="shared" si="101"/>
        <v>0</v>
      </c>
      <c r="AB67" s="28">
        <f t="shared" si="101"/>
        <v>1095.6100000000001</v>
      </c>
      <c r="AC67" s="28">
        <f t="shared" si="101"/>
        <v>64</v>
      </c>
      <c r="AD67" s="28">
        <f t="shared" si="101"/>
        <v>0</v>
      </c>
      <c r="AE67" s="28">
        <f t="shared" si="101"/>
        <v>17.600000000000001</v>
      </c>
      <c r="AF67" s="28">
        <f t="shared" si="101"/>
        <v>0</v>
      </c>
      <c r="AG67" s="28">
        <f t="shared" si="101"/>
        <v>1</v>
      </c>
      <c r="AH67" s="28">
        <f t="shared" si="101"/>
        <v>0</v>
      </c>
      <c r="AI67" s="28">
        <f t="shared" si="101"/>
        <v>0</v>
      </c>
      <c r="AJ67" s="28">
        <f t="shared" ref="AJ67:BI67" si="102">SUM(AJ68:AJ71)</f>
        <v>0</v>
      </c>
      <c r="AK67" s="28">
        <f t="shared" si="102"/>
        <v>0</v>
      </c>
      <c r="AL67" s="28">
        <f t="shared" si="102"/>
        <v>0</v>
      </c>
      <c r="AM67" s="28">
        <f t="shared" si="102"/>
        <v>0</v>
      </c>
      <c r="AN67" s="28">
        <f t="shared" si="102"/>
        <v>0</v>
      </c>
      <c r="AO67" s="28">
        <f t="shared" si="102"/>
        <v>0</v>
      </c>
      <c r="AP67" s="28">
        <f t="shared" si="102"/>
        <v>0</v>
      </c>
      <c r="AQ67" s="28">
        <f t="shared" si="102"/>
        <v>0</v>
      </c>
      <c r="AR67" s="28">
        <f t="shared" si="102"/>
        <v>0</v>
      </c>
      <c r="AS67" s="28">
        <f t="shared" si="102"/>
        <v>0</v>
      </c>
      <c r="AT67" s="28">
        <f t="shared" si="102"/>
        <v>0</v>
      </c>
      <c r="AU67" s="28">
        <f t="shared" si="102"/>
        <v>0</v>
      </c>
      <c r="AV67" s="28">
        <f t="shared" si="102"/>
        <v>0</v>
      </c>
      <c r="AW67" s="28">
        <f t="shared" si="102"/>
        <v>709.75833333333333</v>
      </c>
      <c r="AX67" s="28">
        <f t="shared" si="102"/>
        <v>64</v>
      </c>
      <c r="AY67" s="28">
        <f t="shared" si="102"/>
        <v>0</v>
      </c>
      <c r="AZ67" s="28">
        <f t="shared" si="102"/>
        <v>19.5</v>
      </c>
      <c r="BA67" s="28">
        <f t="shared" si="102"/>
        <v>0</v>
      </c>
      <c r="BB67" s="28">
        <f t="shared" si="102"/>
        <v>0</v>
      </c>
      <c r="BC67" s="28">
        <f t="shared" si="102"/>
        <v>0</v>
      </c>
      <c r="BD67" s="28">
        <f t="shared" si="102"/>
        <v>1122.4100000000001</v>
      </c>
      <c r="BE67" s="28">
        <f t="shared" si="102"/>
        <v>64</v>
      </c>
      <c r="BF67" s="28">
        <f t="shared" si="102"/>
        <v>0</v>
      </c>
      <c r="BG67" s="28">
        <f t="shared" si="102"/>
        <v>17.600000000000001</v>
      </c>
      <c r="BH67" s="28">
        <f t="shared" si="102"/>
        <v>0</v>
      </c>
      <c r="BI67" s="28">
        <f t="shared" si="102"/>
        <v>3</v>
      </c>
      <c r="BJ67" s="51" t="s">
        <v>156</v>
      </c>
    </row>
    <row r="68" spans="1:62" ht="36.75" customHeight="1" x14ac:dyDescent="0.25">
      <c r="A68" s="4" t="s">
        <v>133</v>
      </c>
      <c r="B68" s="21" t="s">
        <v>135</v>
      </c>
      <c r="C68" s="13" t="s">
        <v>136</v>
      </c>
      <c r="D68" s="29">
        <v>26</v>
      </c>
      <c r="E68" s="29">
        <v>34.669999999999995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13.508333333333335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21.91</v>
      </c>
      <c r="AC68" s="29">
        <v>0</v>
      </c>
      <c r="AD68" s="29">
        <v>0</v>
      </c>
      <c r="AE68" s="29">
        <v>0</v>
      </c>
      <c r="AF68" s="29">
        <v>0</v>
      </c>
      <c r="AG68" s="29">
        <v>1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f t="shared" ref="AV68:AV71" si="103">F68+T68+AH68</f>
        <v>0</v>
      </c>
      <c r="AW68" s="29">
        <f t="shared" ref="AW68:AW71" si="104">G68+U68+AI68</f>
        <v>13.508333333333335</v>
      </c>
      <c r="AX68" s="29">
        <f t="shared" ref="AX68:AX71" si="105">H68+V68+AJ68</f>
        <v>0</v>
      </c>
      <c r="AY68" s="29">
        <f t="shared" ref="AY68:AY71" si="106">I68+W68+AK68</f>
        <v>0</v>
      </c>
      <c r="AZ68" s="29">
        <f t="shared" ref="AZ68:AZ71" si="107">J68+X68+AL68</f>
        <v>0</v>
      </c>
      <c r="BA68" s="29">
        <f t="shared" ref="BA68:BA71" si="108">K68+Y68+AM68</f>
        <v>0</v>
      </c>
      <c r="BB68" s="29">
        <f t="shared" ref="BB68:BB71" si="109">L68+Z68+AN68</f>
        <v>0</v>
      </c>
      <c r="BC68" s="29">
        <f t="shared" ref="BC68:BC71" si="110">M68+AA68+AO68</f>
        <v>0</v>
      </c>
      <c r="BD68" s="29">
        <f t="shared" ref="BD68:BD71" si="111">N68+AB68+AP68</f>
        <v>21.91</v>
      </c>
      <c r="BE68" s="29">
        <f t="shared" ref="BE68:BE71" si="112">O68+AC68+AQ68</f>
        <v>0</v>
      </c>
      <c r="BF68" s="29">
        <f t="shared" ref="BF68:BF71" si="113">P68+AD68+AR68</f>
        <v>0</v>
      </c>
      <c r="BG68" s="29">
        <f t="shared" ref="BG68:BG71" si="114">Q68+AE68+AS68</f>
        <v>0</v>
      </c>
      <c r="BH68" s="29">
        <f t="shared" ref="BH68:BH71" si="115">R68+AF68+AT68</f>
        <v>0</v>
      </c>
      <c r="BI68" s="29">
        <f t="shared" ref="BI68:BI71" si="116">S68+AG68+AU68</f>
        <v>1</v>
      </c>
      <c r="BJ68" s="24" t="s">
        <v>156</v>
      </c>
    </row>
    <row r="69" spans="1:62" ht="36.75" customHeight="1" x14ac:dyDescent="0.25">
      <c r="A69" s="4" t="s">
        <v>134</v>
      </c>
      <c r="B69" s="21" t="s">
        <v>138</v>
      </c>
      <c r="C69" s="13" t="s">
        <v>139</v>
      </c>
      <c r="D69" s="29">
        <v>21.54</v>
      </c>
      <c r="E69" s="29">
        <v>29.588773090000004</v>
      </c>
      <c r="F69" s="29">
        <v>0</v>
      </c>
      <c r="G69" s="29">
        <v>12.983333333333334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21.03</v>
      </c>
      <c r="O69" s="29">
        <v>0</v>
      </c>
      <c r="P69" s="29">
        <v>0</v>
      </c>
      <c r="Q69" s="29">
        <v>0</v>
      </c>
      <c r="R69" s="29">
        <v>0</v>
      </c>
      <c r="S69" s="29">
        <v>1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f t="shared" si="103"/>
        <v>0</v>
      </c>
      <c r="AW69" s="29">
        <f t="shared" si="104"/>
        <v>12.983333333333334</v>
      </c>
      <c r="AX69" s="29">
        <f t="shared" si="105"/>
        <v>0</v>
      </c>
      <c r="AY69" s="29">
        <f t="shared" si="106"/>
        <v>0</v>
      </c>
      <c r="AZ69" s="29">
        <f t="shared" si="107"/>
        <v>0</v>
      </c>
      <c r="BA69" s="29">
        <f t="shared" si="108"/>
        <v>0</v>
      </c>
      <c r="BB69" s="29">
        <f t="shared" si="109"/>
        <v>0</v>
      </c>
      <c r="BC69" s="29">
        <f t="shared" si="110"/>
        <v>0</v>
      </c>
      <c r="BD69" s="29">
        <f t="shared" si="111"/>
        <v>21.03</v>
      </c>
      <c r="BE69" s="29">
        <f t="shared" si="112"/>
        <v>0</v>
      </c>
      <c r="BF69" s="29">
        <f t="shared" si="113"/>
        <v>0</v>
      </c>
      <c r="BG69" s="29">
        <f t="shared" si="114"/>
        <v>0</v>
      </c>
      <c r="BH69" s="29">
        <f t="shared" si="115"/>
        <v>0</v>
      </c>
      <c r="BI69" s="29">
        <f t="shared" si="116"/>
        <v>1</v>
      </c>
      <c r="BJ69" s="24" t="s">
        <v>156</v>
      </c>
    </row>
    <row r="70" spans="1:62" ht="39" customHeight="1" x14ac:dyDescent="0.25">
      <c r="A70" s="4" t="s">
        <v>137</v>
      </c>
      <c r="B70" s="32" t="s">
        <v>140</v>
      </c>
      <c r="C70" s="13" t="s">
        <v>141</v>
      </c>
      <c r="D70" s="29">
        <v>11.46</v>
      </c>
      <c r="E70" s="29">
        <v>11.46</v>
      </c>
      <c r="F70" s="29">
        <v>0</v>
      </c>
      <c r="G70" s="29">
        <v>5.7666666666666666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5.77</v>
      </c>
      <c r="O70" s="29">
        <v>0</v>
      </c>
      <c r="P70" s="29">
        <v>0</v>
      </c>
      <c r="Q70" s="29">
        <v>0</v>
      </c>
      <c r="R70" s="29">
        <v>0</v>
      </c>
      <c r="S70" s="29">
        <v>1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f t="shared" si="103"/>
        <v>0</v>
      </c>
      <c r="AW70" s="29">
        <f t="shared" si="104"/>
        <v>5.7666666666666666</v>
      </c>
      <c r="AX70" s="29">
        <f t="shared" si="105"/>
        <v>0</v>
      </c>
      <c r="AY70" s="29">
        <f t="shared" si="106"/>
        <v>0</v>
      </c>
      <c r="AZ70" s="29">
        <f t="shared" si="107"/>
        <v>0</v>
      </c>
      <c r="BA70" s="29">
        <f t="shared" si="108"/>
        <v>0</v>
      </c>
      <c r="BB70" s="29">
        <f t="shared" si="109"/>
        <v>0</v>
      </c>
      <c r="BC70" s="29">
        <f t="shared" si="110"/>
        <v>0</v>
      </c>
      <c r="BD70" s="29">
        <f t="shared" si="111"/>
        <v>5.77</v>
      </c>
      <c r="BE70" s="29">
        <f t="shared" si="112"/>
        <v>0</v>
      </c>
      <c r="BF70" s="29">
        <f t="shared" si="113"/>
        <v>0</v>
      </c>
      <c r="BG70" s="29">
        <f t="shared" si="114"/>
        <v>0</v>
      </c>
      <c r="BH70" s="29">
        <f t="shared" si="115"/>
        <v>0</v>
      </c>
      <c r="BI70" s="29">
        <f t="shared" si="116"/>
        <v>1</v>
      </c>
      <c r="BJ70" s="24" t="s">
        <v>156</v>
      </c>
    </row>
    <row r="71" spans="1:62" ht="48" customHeight="1" x14ac:dyDescent="0.25">
      <c r="A71" s="4" t="s">
        <v>170</v>
      </c>
      <c r="B71" s="21" t="s">
        <v>167</v>
      </c>
      <c r="C71" s="13" t="s">
        <v>168</v>
      </c>
      <c r="D71" s="29">
        <v>677.5</v>
      </c>
      <c r="E71" s="29">
        <v>1073.7</v>
      </c>
      <c r="F71" s="29">
        <v>0</v>
      </c>
      <c r="G71" s="29">
        <v>677.5</v>
      </c>
      <c r="H71" s="29">
        <v>64</v>
      </c>
      <c r="I71" s="29">
        <v>0</v>
      </c>
      <c r="J71" s="29">
        <v>19.5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1073.7</v>
      </c>
      <c r="AC71" s="29">
        <v>64</v>
      </c>
      <c r="AD71" s="29">
        <v>0</v>
      </c>
      <c r="AE71" s="29">
        <v>17.600000000000001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f t="shared" si="103"/>
        <v>0</v>
      </c>
      <c r="AW71" s="29">
        <f t="shared" si="104"/>
        <v>677.5</v>
      </c>
      <c r="AX71" s="29">
        <f t="shared" si="105"/>
        <v>64</v>
      </c>
      <c r="AY71" s="29">
        <f t="shared" si="106"/>
        <v>0</v>
      </c>
      <c r="AZ71" s="29">
        <f t="shared" si="107"/>
        <v>19.5</v>
      </c>
      <c r="BA71" s="29">
        <f t="shared" si="108"/>
        <v>0</v>
      </c>
      <c r="BB71" s="29">
        <f t="shared" si="109"/>
        <v>0</v>
      </c>
      <c r="BC71" s="29">
        <f t="shared" si="110"/>
        <v>0</v>
      </c>
      <c r="BD71" s="29">
        <f t="shared" si="111"/>
        <v>1073.7</v>
      </c>
      <c r="BE71" s="29">
        <f t="shared" si="112"/>
        <v>64</v>
      </c>
      <c r="BF71" s="29">
        <f t="shared" si="113"/>
        <v>0</v>
      </c>
      <c r="BG71" s="29">
        <f t="shared" si="114"/>
        <v>17.600000000000001</v>
      </c>
      <c r="BH71" s="29">
        <f t="shared" si="115"/>
        <v>0</v>
      </c>
      <c r="BI71" s="29">
        <f t="shared" si="116"/>
        <v>0</v>
      </c>
      <c r="BJ71" s="24" t="s">
        <v>156</v>
      </c>
    </row>
    <row r="72" spans="1:62" s="25" customFormat="1" ht="52.5" customHeight="1" x14ac:dyDescent="0.25">
      <c r="A72" s="16" t="s">
        <v>69</v>
      </c>
      <c r="B72" s="27" t="s">
        <v>105</v>
      </c>
      <c r="C72" s="23" t="s">
        <v>73</v>
      </c>
      <c r="D72" s="28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8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44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4" t="s">
        <v>156</v>
      </c>
    </row>
    <row r="73" spans="1:62" s="25" customFormat="1" ht="37.5" customHeight="1" x14ac:dyDescent="0.25">
      <c r="A73" s="16" t="s">
        <v>106</v>
      </c>
      <c r="B73" s="27" t="s">
        <v>107</v>
      </c>
      <c r="C73" s="23" t="s">
        <v>73</v>
      </c>
      <c r="D73" s="28">
        <f t="shared" ref="D73:AI73" si="117">SUM(D74:D85)</f>
        <v>58.489999999999995</v>
      </c>
      <c r="E73" s="28">
        <f t="shared" si="117"/>
        <v>64.499200000000002</v>
      </c>
      <c r="F73" s="28">
        <f t="shared" si="117"/>
        <v>0</v>
      </c>
      <c r="G73" s="28">
        <f t="shared" si="117"/>
        <v>18.808333333333334</v>
      </c>
      <c r="H73" s="28">
        <f t="shared" si="117"/>
        <v>0</v>
      </c>
      <c r="I73" s="28">
        <f t="shared" si="117"/>
        <v>0</v>
      </c>
      <c r="J73" s="28">
        <f t="shared" si="117"/>
        <v>0</v>
      </c>
      <c r="K73" s="28">
        <f t="shared" si="117"/>
        <v>0</v>
      </c>
      <c r="L73" s="28">
        <f t="shared" si="117"/>
        <v>42</v>
      </c>
      <c r="M73" s="28">
        <f t="shared" si="117"/>
        <v>0</v>
      </c>
      <c r="N73" s="28">
        <f t="shared" si="117"/>
        <v>26.634199999999996</v>
      </c>
      <c r="O73" s="28">
        <f t="shared" si="117"/>
        <v>0</v>
      </c>
      <c r="P73" s="28">
        <f t="shared" si="117"/>
        <v>0</v>
      </c>
      <c r="Q73" s="28">
        <f t="shared" si="117"/>
        <v>0</v>
      </c>
      <c r="R73" s="28">
        <f t="shared" si="117"/>
        <v>0</v>
      </c>
      <c r="S73" s="28">
        <f t="shared" si="117"/>
        <v>32</v>
      </c>
      <c r="T73" s="28">
        <f t="shared" si="117"/>
        <v>0</v>
      </c>
      <c r="U73" s="28">
        <f t="shared" si="117"/>
        <v>11.475000000000001</v>
      </c>
      <c r="V73" s="28">
        <f t="shared" si="117"/>
        <v>0</v>
      </c>
      <c r="W73" s="28">
        <f t="shared" si="117"/>
        <v>0</v>
      </c>
      <c r="X73" s="28">
        <f t="shared" si="117"/>
        <v>0</v>
      </c>
      <c r="Y73" s="28">
        <f t="shared" si="117"/>
        <v>0</v>
      </c>
      <c r="Z73" s="28">
        <f t="shared" si="117"/>
        <v>39</v>
      </c>
      <c r="AA73" s="28">
        <f t="shared" si="117"/>
        <v>0</v>
      </c>
      <c r="AB73" s="28">
        <f t="shared" si="117"/>
        <v>11.47</v>
      </c>
      <c r="AC73" s="28">
        <f t="shared" si="117"/>
        <v>0</v>
      </c>
      <c r="AD73" s="28">
        <f t="shared" si="117"/>
        <v>0</v>
      </c>
      <c r="AE73" s="28">
        <f t="shared" si="117"/>
        <v>0</v>
      </c>
      <c r="AF73" s="28">
        <f t="shared" si="117"/>
        <v>0</v>
      </c>
      <c r="AG73" s="28">
        <f t="shared" si="117"/>
        <v>41</v>
      </c>
      <c r="AH73" s="28">
        <f t="shared" si="117"/>
        <v>0</v>
      </c>
      <c r="AI73" s="28">
        <f t="shared" si="117"/>
        <v>11.608333333333334</v>
      </c>
      <c r="AJ73" s="28">
        <f t="shared" ref="AJ73:BI73" si="118">SUM(AJ74:AJ85)</f>
        <v>0</v>
      </c>
      <c r="AK73" s="28">
        <f t="shared" si="118"/>
        <v>0</v>
      </c>
      <c r="AL73" s="28">
        <f t="shared" si="118"/>
        <v>0</v>
      </c>
      <c r="AM73" s="28">
        <f t="shared" si="118"/>
        <v>0</v>
      </c>
      <c r="AN73" s="28">
        <f t="shared" si="118"/>
        <v>41</v>
      </c>
      <c r="AO73" s="28">
        <f t="shared" si="118"/>
        <v>0</v>
      </c>
      <c r="AP73" s="28">
        <f t="shared" si="118"/>
        <v>11.6</v>
      </c>
      <c r="AQ73" s="28">
        <f t="shared" si="118"/>
        <v>0</v>
      </c>
      <c r="AR73" s="28">
        <f t="shared" si="118"/>
        <v>0</v>
      </c>
      <c r="AS73" s="28">
        <f t="shared" si="118"/>
        <v>0</v>
      </c>
      <c r="AT73" s="28">
        <f t="shared" si="118"/>
        <v>0</v>
      </c>
      <c r="AU73" s="28">
        <f t="shared" si="118"/>
        <v>41</v>
      </c>
      <c r="AV73" s="28">
        <f t="shared" si="118"/>
        <v>0</v>
      </c>
      <c r="AW73" s="28">
        <f t="shared" si="118"/>
        <v>41.891666666666666</v>
      </c>
      <c r="AX73" s="28">
        <f t="shared" si="118"/>
        <v>0</v>
      </c>
      <c r="AY73" s="28">
        <f t="shared" si="118"/>
        <v>0</v>
      </c>
      <c r="AZ73" s="28">
        <f t="shared" si="118"/>
        <v>0</v>
      </c>
      <c r="BA73" s="28">
        <f t="shared" si="118"/>
        <v>0</v>
      </c>
      <c r="BB73" s="28">
        <f t="shared" si="118"/>
        <v>122</v>
      </c>
      <c r="BC73" s="28">
        <f t="shared" si="118"/>
        <v>0</v>
      </c>
      <c r="BD73" s="43">
        <f t="shared" si="118"/>
        <v>49.7042</v>
      </c>
      <c r="BE73" s="28">
        <f t="shared" si="118"/>
        <v>0</v>
      </c>
      <c r="BF73" s="28">
        <f t="shared" si="118"/>
        <v>0</v>
      </c>
      <c r="BG73" s="28">
        <f t="shared" si="118"/>
        <v>0</v>
      </c>
      <c r="BH73" s="28">
        <f t="shared" si="118"/>
        <v>0</v>
      </c>
      <c r="BI73" s="28">
        <f t="shared" si="118"/>
        <v>114</v>
      </c>
      <c r="BJ73" s="24" t="s">
        <v>156</v>
      </c>
    </row>
    <row r="74" spans="1:62" ht="20.25" customHeight="1" x14ac:dyDescent="0.25">
      <c r="A74" s="30" t="s">
        <v>108</v>
      </c>
      <c r="B74" s="21" t="s">
        <v>110</v>
      </c>
      <c r="C74" s="31" t="s">
        <v>142</v>
      </c>
      <c r="D74" s="29">
        <v>15.85</v>
      </c>
      <c r="E74" s="29">
        <v>18.23</v>
      </c>
      <c r="F74" s="29">
        <v>0</v>
      </c>
      <c r="G74" s="29">
        <v>15.85</v>
      </c>
      <c r="H74" s="29">
        <v>0</v>
      </c>
      <c r="I74" s="29">
        <v>0</v>
      </c>
      <c r="J74" s="29">
        <v>0</v>
      </c>
      <c r="K74" s="29">
        <v>0</v>
      </c>
      <c r="L74" s="29">
        <v>4</v>
      </c>
      <c r="M74" s="29">
        <v>0</v>
      </c>
      <c r="N74" s="29">
        <v>18.23</v>
      </c>
      <c r="O74" s="29">
        <v>0</v>
      </c>
      <c r="P74" s="29">
        <v>0</v>
      </c>
      <c r="Q74" s="29">
        <v>0</v>
      </c>
      <c r="R74" s="29">
        <v>0</v>
      </c>
      <c r="S74" s="29">
        <v>3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29">
        <v>0</v>
      </c>
      <c r="AQ74" s="29">
        <v>0</v>
      </c>
      <c r="AR74" s="29">
        <v>0</v>
      </c>
      <c r="AS74" s="29">
        <v>0</v>
      </c>
      <c r="AT74" s="29">
        <v>0</v>
      </c>
      <c r="AU74" s="29">
        <v>0</v>
      </c>
      <c r="AV74" s="29">
        <f t="shared" ref="AV74:AV85" si="119">F74+T74+AH74</f>
        <v>0</v>
      </c>
      <c r="AW74" s="29">
        <f t="shared" ref="AW74:AW85" si="120">G74+U74+AI74</f>
        <v>15.85</v>
      </c>
      <c r="AX74" s="29">
        <f t="shared" ref="AX74:AX85" si="121">H74+V74+AJ74</f>
        <v>0</v>
      </c>
      <c r="AY74" s="29">
        <f t="shared" ref="AY74:AY85" si="122">I74+W74+AK74</f>
        <v>0</v>
      </c>
      <c r="AZ74" s="29">
        <f t="shared" ref="AZ74:AZ85" si="123">J74+X74+AL74</f>
        <v>0</v>
      </c>
      <c r="BA74" s="29">
        <f t="shared" ref="BA74:BA85" si="124">K74+Y74+AM74</f>
        <v>0</v>
      </c>
      <c r="BB74" s="29">
        <f t="shared" ref="BB74:BB85" si="125">L74+Z74+AN74</f>
        <v>4</v>
      </c>
      <c r="BC74" s="29">
        <f t="shared" ref="BC74:BC85" si="126">M74+AA74+AO74</f>
        <v>0</v>
      </c>
      <c r="BD74" s="29">
        <f t="shared" ref="BD74:BD85" si="127">N74+AB74+AP74</f>
        <v>18.23</v>
      </c>
      <c r="BE74" s="29">
        <f t="shared" ref="BE74:BE85" si="128">O74+AC74+AQ74</f>
        <v>0</v>
      </c>
      <c r="BF74" s="29">
        <f t="shared" ref="BF74:BF85" si="129">P74+AD74+AR74</f>
        <v>0</v>
      </c>
      <c r="BG74" s="29">
        <f t="shared" ref="BG74:BG85" si="130">Q74+AE74+AS74</f>
        <v>0</v>
      </c>
      <c r="BH74" s="29">
        <f t="shared" ref="BH74:BH85" si="131">R74+AF74+AT74</f>
        <v>0</v>
      </c>
      <c r="BI74" s="29">
        <f t="shared" ref="BI74:BI85" si="132">S74+AG74+AU74</f>
        <v>3</v>
      </c>
      <c r="BJ74" s="24" t="s">
        <v>156</v>
      </c>
    </row>
    <row r="75" spans="1:62" ht="15.75" customHeight="1" x14ac:dyDescent="0.25">
      <c r="A75" s="4" t="s">
        <v>109</v>
      </c>
      <c r="B75" s="32" t="s">
        <v>110</v>
      </c>
      <c r="C75" s="13" t="s">
        <v>201</v>
      </c>
      <c r="D75" s="29">
        <v>8.33</v>
      </c>
      <c r="E75" s="29">
        <v>8.33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8.3333333333333339</v>
      </c>
      <c r="V75" s="29">
        <v>0</v>
      </c>
      <c r="W75" s="29">
        <v>0</v>
      </c>
      <c r="X75" s="29">
        <v>0</v>
      </c>
      <c r="Y75" s="29">
        <v>0</v>
      </c>
      <c r="Z75" s="29">
        <v>1</v>
      </c>
      <c r="AA75" s="29">
        <v>0</v>
      </c>
      <c r="AB75" s="29">
        <v>8.33</v>
      </c>
      <c r="AC75" s="29">
        <v>0</v>
      </c>
      <c r="AD75" s="29">
        <v>0</v>
      </c>
      <c r="AE75" s="29">
        <v>0</v>
      </c>
      <c r="AF75" s="29">
        <v>0</v>
      </c>
      <c r="AG75" s="29">
        <v>3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f t="shared" si="119"/>
        <v>0</v>
      </c>
      <c r="AW75" s="29">
        <f t="shared" si="120"/>
        <v>8.3333333333333339</v>
      </c>
      <c r="AX75" s="29">
        <f t="shared" si="121"/>
        <v>0</v>
      </c>
      <c r="AY75" s="29">
        <f t="shared" si="122"/>
        <v>0</v>
      </c>
      <c r="AZ75" s="29">
        <f t="shared" si="123"/>
        <v>0</v>
      </c>
      <c r="BA75" s="29">
        <f t="shared" si="124"/>
        <v>0</v>
      </c>
      <c r="BB75" s="29">
        <f t="shared" si="125"/>
        <v>1</v>
      </c>
      <c r="BC75" s="29">
        <f t="shared" si="126"/>
        <v>0</v>
      </c>
      <c r="BD75" s="29">
        <f t="shared" si="127"/>
        <v>8.33</v>
      </c>
      <c r="BE75" s="29">
        <f t="shared" si="128"/>
        <v>0</v>
      </c>
      <c r="BF75" s="29">
        <f t="shared" si="129"/>
        <v>0</v>
      </c>
      <c r="BG75" s="29">
        <f t="shared" si="130"/>
        <v>0</v>
      </c>
      <c r="BH75" s="29">
        <f t="shared" si="131"/>
        <v>0</v>
      </c>
      <c r="BI75" s="29">
        <f t="shared" si="132"/>
        <v>3</v>
      </c>
      <c r="BJ75" s="24" t="s">
        <v>156</v>
      </c>
    </row>
    <row r="76" spans="1:62" x14ac:dyDescent="0.25">
      <c r="A76" s="4" t="s">
        <v>111</v>
      </c>
      <c r="B76" s="32" t="s">
        <v>110</v>
      </c>
      <c r="C76" s="13" t="s">
        <v>202</v>
      </c>
      <c r="D76" s="29">
        <v>8.33</v>
      </c>
      <c r="E76" s="29">
        <v>8.33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8.3333333333333339</v>
      </c>
      <c r="AJ76" s="29">
        <v>0</v>
      </c>
      <c r="AK76" s="29">
        <v>0</v>
      </c>
      <c r="AL76" s="29">
        <v>0</v>
      </c>
      <c r="AM76" s="29">
        <v>0</v>
      </c>
      <c r="AN76" s="29">
        <v>3</v>
      </c>
      <c r="AO76" s="29">
        <v>0</v>
      </c>
      <c r="AP76" s="29">
        <v>8.33</v>
      </c>
      <c r="AQ76" s="29">
        <v>0</v>
      </c>
      <c r="AR76" s="29">
        <v>0</v>
      </c>
      <c r="AS76" s="29">
        <v>0</v>
      </c>
      <c r="AT76" s="29">
        <v>0</v>
      </c>
      <c r="AU76" s="29">
        <v>3</v>
      </c>
      <c r="AV76" s="29">
        <f t="shared" si="119"/>
        <v>0</v>
      </c>
      <c r="AW76" s="29">
        <f t="shared" si="120"/>
        <v>8.3333333333333339</v>
      </c>
      <c r="AX76" s="29">
        <f t="shared" si="121"/>
        <v>0</v>
      </c>
      <c r="AY76" s="29">
        <f t="shared" si="122"/>
        <v>0</v>
      </c>
      <c r="AZ76" s="29">
        <f t="shared" si="123"/>
        <v>0</v>
      </c>
      <c r="BA76" s="29">
        <f t="shared" si="124"/>
        <v>0</v>
      </c>
      <c r="BB76" s="29">
        <f t="shared" si="125"/>
        <v>3</v>
      </c>
      <c r="BC76" s="29">
        <f t="shared" si="126"/>
        <v>0</v>
      </c>
      <c r="BD76" s="29">
        <f t="shared" si="127"/>
        <v>8.33</v>
      </c>
      <c r="BE76" s="29">
        <f t="shared" si="128"/>
        <v>0</v>
      </c>
      <c r="BF76" s="29">
        <f t="shared" si="129"/>
        <v>0</v>
      </c>
      <c r="BG76" s="29">
        <f t="shared" si="130"/>
        <v>0</v>
      </c>
      <c r="BH76" s="29">
        <f t="shared" si="131"/>
        <v>0</v>
      </c>
      <c r="BI76" s="29">
        <f t="shared" si="132"/>
        <v>3</v>
      </c>
      <c r="BJ76" s="24" t="s">
        <v>156</v>
      </c>
    </row>
    <row r="77" spans="1:62" ht="15.75" customHeight="1" x14ac:dyDescent="0.25">
      <c r="A77" s="4" t="s">
        <v>112</v>
      </c>
      <c r="B77" s="32" t="s">
        <v>143</v>
      </c>
      <c r="C77" s="13" t="s">
        <v>144</v>
      </c>
      <c r="D77" s="29">
        <v>1.63</v>
      </c>
      <c r="E77" s="29">
        <v>1.63</v>
      </c>
      <c r="F77" s="29">
        <v>0</v>
      </c>
      <c r="G77" s="29">
        <v>1.625</v>
      </c>
      <c r="H77" s="29">
        <v>0</v>
      </c>
      <c r="I77" s="29">
        <v>0</v>
      </c>
      <c r="J77" s="29">
        <v>0</v>
      </c>
      <c r="K77" s="29">
        <v>0</v>
      </c>
      <c r="L77" s="29">
        <v>37</v>
      </c>
      <c r="M77" s="29">
        <v>0</v>
      </c>
      <c r="N77" s="29">
        <v>1.625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f t="shared" si="119"/>
        <v>0</v>
      </c>
      <c r="AW77" s="29">
        <f t="shared" si="120"/>
        <v>1.625</v>
      </c>
      <c r="AX77" s="29">
        <f t="shared" si="121"/>
        <v>0</v>
      </c>
      <c r="AY77" s="29">
        <f t="shared" si="122"/>
        <v>0</v>
      </c>
      <c r="AZ77" s="29">
        <f t="shared" si="123"/>
        <v>0</v>
      </c>
      <c r="BA77" s="29">
        <f t="shared" si="124"/>
        <v>0</v>
      </c>
      <c r="BB77" s="29">
        <f t="shared" si="125"/>
        <v>37</v>
      </c>
      <c r="BC77" s="29">
        <f t="shared" si="126"/>
        <v>0</v>
      </c>
      <c r="BD77" s="29">
        <f t="shared" si="127"/>
        <v>1.625</v>
      </c>
      <c r="BE77" s="29">
        <f t="shared" si="128"/>
        <v>0</v>
      </c>
      <c r="BF77" s="29">
        <f t="shared" si="129"/>
        <v>0</v>
      </c>
      <c r="BG77" s="29">
        <f t="shared" si="130"/>
        <v>0</v>
      </c>
      <c r="BH77" s="29">
        <f t="shared" si="131"/>
        <v>0</v>
      </c>
      <c r="BI77" s="29">
        <f t="shared" si="132"/>
        <v>0</v>
      </c>
      <c r="BJ77" s="24" t="s">
        <v>156</v>
      </c>
    </row>
    <row r="78" spans="1:62" x14ac:dyDescent="0.25">
      <c r="A78" s="4" t="s">
        <v>113</v>
      </c>
      <c r="B78" s="32" t="s">
        <v>143</v>
      </c>
      <c r="C78" s="13" t="s">
        <v>203</v>
      </c>
      <c r="D78" s="29">
        <v>1.75</v>
      </c>
      <c r="E78" s="29">
        <v>1.75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1.7500000000000002</v>
      </c>
      <c r="V78" s="29">
        <v>0</v>
      </c>
      <c r="W78" s="29">
        <v>0</v>
      </c>
      <c r="X78" s="29">
        <v>0</v>
      </c>
      <c r="Y78" s="29">
        <v>0</v>
      </c>
      <c r="Z78" s="29">
        <v>37</v>
      </c>
      <c r="AA78" s="29">
        <v>0</v>
      </c>
      <c r="AB78" s="29">
        <v>1.75</v>
      </c>
      <c r="AC78" s="29">
        <v>0</v>
      </c>
      <c r="AD78" s="29">
        <v>0</v>
      </c>
      <c r="AE78" s="29">
        <v>0</v>
      </c>
      <c r="AF78" s="29">
        <v>0</v>
      </c>
      <c r="AG78" s="29">
        <v>37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f t="shared" si="119"/>
        <v>0</v>
      </c>
      <c r="AW78" s="29">
        <f t="shared" si="120"/>
        <v>1.7500000000000002</v>
      </c>
      <c r="AX78" s="29">
        <f t="shared" si="121"/>
        <v>0</v>
      </c>
      <c r="AY78" s="29">
        <f t="shared" si="122"/>
        <v>0</v>
      </c>
      <c r="AZ78" s="29">
        <f t="shared" si="123"/>
        <v>0</v>
      </c>
      <c r="BA78" s="29">
        <f t="shared" si="124"/>
        <v>0</v>
      </c>
      <c r="BB78" s="29">
        <f t="shared" si="125"/>
        <v>37</v>
      </c>
      <c r="BC78" s="29">
        <f t="shared" si="126"/>
        <v>0</v>
      </c>
      <c r="BD78" s="29">
        <f t="shared" si="127"/>
        <v>1.75</v>
      </c>
      <c r="BE78" s="29">
        <f t="shared" si="128"/>
        <v>0</v>
      </c>
      <c r="BF78" s="29">
        <f t="shared" si="129"/>
        <v>0</v>
      </c>
      <c r="BG78" s="29">
        <f t="shared" si="130"/>
        <v>0</v>
      </c>
      <c r="BH78" s="29">
        <f t="shared" si="131"/>
        <v>0</v>
      </c>
      <c r="BI78" s="29">
        <f t="shared" si="132"/>
        <v>37</v>
      </c>
      <c r="BJ78" s="24" t="s">
        <v>156</v>
      </c>
    </row>
    <row r="79" spans="1:62" x14ac:dyDescent="0.25">
      <c r="A79" s="4" t="s">
        <v>114</v>
      </c>
      <c r="B79" s="22" t="s">
        <v>143</v>
      </c>
      <c r="C79" s="26" t="s">
        <v>204</v>
      </c>
      <c r="D79" s="29">
        <v>1.83</v>
      </c>
      <c r="E79" s="29">
        <v>1.83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1.8333333333333335</v>
      </c>
      <c r="AJ79" s="29">
        <v>0</v>
      </c>
      <c r="AK79" s="29">
        <v>0</v>
      </c>
      <c r="AL79" s="29">
        <v>0</v>
      </c>
      <c r="AM79" s="29">
        <v>0</v>
      </c>
      <c r="AN79" s="29">
        <v>37</v>
      </c>
      <c r="AO79" s="29">
        <v>0</v>
      </c>
      <c r="AP79" s="29">
        <v>1.83</v>
      </c>
      <c r="AQ79" s="29">
        <v>0</v>
      </c>
      <c r="AR79" s="29">
        <v>0</v>
      </c>
      <c r="AS79" s="29">
        <v>0</v>
      </c>
      <c r="AT79" s="29">
        <v>0</v>
      </c>
      <c r="AU79" s="29">
        <v>37</v>
      </c>
      <c r="AV79" s="29">
        <f t="shared" si="119"/>
        <v>0</v>
      </c>
      <c r="AW79" s="29">
        <f t="shared" si="120"/>
        <v>1.8333333333333335</v>
      </c>
      <c r="AX79" s="29">
        <f t="shared" si="121"/>
        <v>0</v>
      </c>
      <c r="AY79" s="29">
        <f t="shared" si="122"/>
        <v>0</v>
      </c>
      <c r="AZ79" s="29">
        <f t="shared" si="123"/>
        <v>0</v>
      </c>
      <c r="BA79" s="29">
        <f t="shared" si="124"/>
        <v>0</v>
      </c>
      <c r="BB79" s="29">
        <f t="shared" si="125"/>
        <v>37</v>
      </c>
      <c r="BC79" s="29">
        <f t="shared" si="126"/>
        <v>0</v>
      </c>
      <c r="BD79" s="29">
        <f t="shared" si="127"/>
        <v>1.83</v>
      </c>
      <c r="BE79" s="29">
        <f t="shared" si="128"/>
        <v>0</v>
      </c>
      <c r="BF79" s="29">
        <f t="shared" si="129"/>
        <v>0</v>
      </c>
      <c r="BG79" s="29">
        <f t="shared" si="130"/>
        <v>0</v>
      </c>
      <c r="BH79" s="29">
        <f t="shared" si="131"/>
        <v>0</v>
      </c>
      <c r="BI79" s="29">
        <f t="shared" si="132"/>
        <v>37</v>
      </c>
      <c r="BJ79" s="24" t="s">
        <v>156</v>
      </c>
    </row>
    <row r="80" spans="1:62" ht="31.5" x14ac:dyDescent="0.25">
      <c r="A80" s="4" t="s">
        <v>115</v>
      </c>
      <c r="B80" s="22" t="s">
        <v>145</v>
      </c>
      <c r="C80" s="26" t="s">
        <v>146</v>
      </c>
      <c r="D80" s="29">
        <v>20.77</v>
      </c>
      <c r="E80" s="29">
        <v>17.619999999999997</v>
      </c>
      <c r="F80" s="29">
        <v>0</v>
      </c>
      <c r="G80" s="29">
        <v>1.3333333333333335</v>
      </c>
      <c r="H80" s="29">
        <v>0</v>
      </c>
      <c r="I80" s="29">
        <v>0</v>
      </c>
      <c r="J80" s="29">
        <v>0</v>
      </c>
      <c r="K80" s="29">
        <v>0</v>
      </c>
      <c r="L80" s="29">
        <v>1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1.3916666666666666</v>
      </c>
      <c r="V80" s="29">
        <v>0</v>
      </c>
      <c r="W80" s="29">
        <v>0</v>
      </c>
      <c r="X80" s="29">
        <v>0</v>
      </c>
      <c r="Y80" s="29">
        <v>0</v>
      </c>
      <c r="Z80" s="29">
        <v>1</v>
      </c>
      <c r="AA80" s="29">
        <v>0</v>
      </c>
      <c r="AB80" s="29">
        <v>1.39</v>
      </c>
      <c r="AC80" s="29">
        <v>0</v>
      </c>
      <c r="AD80" s="29">
        <v>0</v>
      </c>
      <c r="AE80" s="29">
        <v>0</v>
      </c>
      <c r="AF80" s="29">
        <v>0</v>
      </c>
      <c r="AG80" s="29">
        <v>1</v>
      </c>
      <c r="AH80" s="29">
        <v>0</v>
      </c>
      <c r="AI80" s="29">
        <v>1.4416666666666667</v>
      </c>
      <c r="AJ80" s="29">
        <v>0</v>
      </c>
      <c r="AK80" s="29">
        <v>0</v>
      </c>
      <c r="AL80" s="29">
        <v>0</v>
      </c>
      <c r="AM80" s="29">
        <v>0</v>
      </c>
      <c r="AN80" s="29">
        <v>1</v>
      </c>
      <c r="AO80" s="29">
        <v>0</v>
      </c>
      <c r="AP80" s="29">
        <v>1.44</v>
      </c>
      <c r="AQ80" s="29">
        <v>0</v>
      </c>
      <c r="AR80" s="29">
        <v>0</v>
      </c>
      <c r="AS80" s="29">
        <v>0</v>
      </c>
      <c r="AT80" s="29">
        <v>0</v>
      </c>
      <c r="AU80" s="29">
        <v>1</v>
      </c>
      <c r="AV80" s="29">
        <f t="shared" si="119"/>
        <v>0</v>
      </c>
      <c r="AW80" s="29">
        <f t="shared" si="120"/>
        <v>4.166666666666667</v>
      </c>
      <c r="AX80" s="29">
        <f t="shared" si="121"/>
        <v>0</v>
      </c>
      <c r="AY80" s="29">
        <f t="shared" si="122"/>
        <v>0</v>
      </c>
      <c r="AZ80" s="29">
        <f t="shared" si="123"/>
        <v>0</v>
      </c>
      <c r="BA80" s="29">
        <f t="shared" si="124"/>
        <v>0</v>
      </c>
      <c r="BB80" s="29">
        <f t="shared" si="125"/>
        <v>3</v>
      </c>
      <c r="BC80" s="29">
        <f t="shared" si="126"/>
        <v>0</v>
      </c>
      <c r="BD80" s="29">
        <f t="shared" si="127"/>
        <v>2.83</v>
      </c>
      <c r="BE80" s="29">
        <f t="shared" si="128"/>
        <v>0</v>
      </c>
      <c r="BF80" s="29">
        <f t="shared" si="129"/>
        <v>0</v>
      </c>
      <c r="BG80" s="29">
        <f t="shared" si="130"/>
        <v>0</v>
      </c>
      <c r="BH80" s="29">
        <f t="shared" si="131"/>
        <v>0</v>
      </c>
      <c r="BI80" s="29">
        <f t="shared" si="132"/>
        <v>2</v>
      </c>
      <c r="BJ80" s="24" t="s">
        <v>156</v>
      </c>
    </row>
    <row r="81" spans="1:62" ht="31.5" x14ac:dyDescent="0.25">
      <c r="A81" s="4" t="s">
        <v>151</v>
      </c>
      <c r="B81" s="22" t="s">
        <v>205</v>
      </c>
      <c r="C81" s="26" t="s">
        <v>206</v>
      </c>
      <c r="D81" s="29">
        <v>0</v>
      </c>
      <c r="E81" s="29">
        <v>5.92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5.92</v>
      </c>
      <c r="O81" s="29">
        <v>0</v>
      </c>
      <c r="P81" s="29">
        <v>0</v>
      </c>
      <c r="Q81" s="29">
        <v>0</v>
      </c>
      <c r="R81" s="29">
        <v>0</v>
      </c>
      <c r="S81" s="29">
        <v>13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f t="shared" si="119"/>
        <v>0</v>
      </c>
      <c r="AW81" s="29">
        <f t="shared" si="120"/>
        <v>0</v>
      </c>
      <c r="AX81" s="29">
        <f t="shared" si="121"/>
        <v>0</v>
      </c>
      <c r="AY81" s="29">
        <f t="shared" si="122"/>
        <v>0</v>
      </c>
      <c r="AZ81" s="29">
        <f t="shared" si="123"/>
        <v>0</v>
      </c>
      <c r="BA81" s="29">
        <f t="shared" si="124"/>
        <v>0</v>
      </c>
      <c r="BB81" s="29">
        <f t="shared" si="125"/>
        <v>0</v>
      </c>
      <c r="BC81" s="29">
        <f t="shared" si="126"/>
        <v>0</v>
      </c>
      <c r="BD81" s="29">
        <f t="shared" si="127"/>
        <v>5.92</v>
      </c>
      <c r="BE81" s="29">
        <f t="shared" si="128"/>
        <v>0</v>
      </c>
      <c r="BF81" s="29">
        <f t="shared" si="129"/>
        <v>0</v>
      </c>
      <c r="BG81" s="29">
        <f t="shared" si="130"/>
        <v>0</v>
      </c>
      <c r="BH81" s="29">
        <f t="shared" si="131"/>
        <v>0</v>
      </c>
      <c r="BI81" s="29">
        <f t="shared" si="132"/>
        <v>13</v>
      </c>
      <c r="BJ81" s="24" t="s">
        <v>156</v>
      </c>
    </row>
    <row r="82" spans="1:62" ht="47.25" x14ac:dyDescent="0.25">
      <c r="A82" s="4" t="s">
        <v>152</v>
      </c>
      <c r="B82" s="22" t="s">
        <v>207</v>
      </c>
      <c r="C82" s="26" t="s">
        <v>208</v>
      </c>
      <c r="D82" s="29">
        <v>0</v>
      </c>
      <c r="E82" s="29">
        <v>0.2762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0.2762</v>
      </c>
      <c r="O82" s="29">
        <v>0</v>
      </c>
      <c r="P82" s="29">
        <v>0</v>
      </c>
      <c r="Q82" s="29">
        <v>0</v>
      </c>
      <c r="R82" s="29">
        <v>0</v>
      </c>
      <c r="S82" s="29">
        <v>8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f t="shared" si="119"/>
        <v>0</v>
      </c>
      <c r="AW82" s="29">
        <f t="shared" si="120"/>
        <v>0</v>
      </c>
      <c r="AX82" s="29">
        <f t="shared" si="121"/>
        <v>0</v>
      </c>
      <c r="AY82" s="29">
        <f t="shared" si="122"/>
        <v>0</v>
      </c>
      <c r="AZ82" s="29">
        <f t="shared" si="123"/>
        <v>0</v>
      </c>
      <c r="BA82" s="29">
        <f t="shared" si="124"/>
        <v>0</v>
      </c>
      <c r="BB82" s="29">
        <f t="shared" si="125"/>
        <v>0</v>
      </c>
      <c r="BC82" s="29">
        <f t="shared" si="126"/>
        <v>0</v>
      </c>
      <c r="BD82" s="29">
        <f t="shared" si="127"/>
        <v>0.2762</v>
      </c>
      <c r="BE82" s="29">
        <f t="shared" si="128"/>
        <v>0</v>
      </c>
      <c r="BF82" s="29">
        <f t="shared" si="129"/>
        <v>0</v>
      </c>
      <c r="BG82" s="29">
        <f t="shared" si="130"/>
        <v>0</v>
      </c>
      <c r="BH82" s="29">
        <f t="shared" si="131"/>
        <v>0</v>
      </c>
      <c r="BI82" s="29">
        <f t="shared" si="132"/>
        <v>8</v>
      </c>
      <c r="BJ82" s="24" t="s">
        <v>156</v>
      </c>
    </row>
    <row r="83" spans="1:62" ht="31.5" x14ac:dyDescent="0.25">
      <c r="A83" s="4" t="s">
        <v>153</v>
      </c>
      <c r="B83" s="22" t="s">
        <v>209</v>
      </c>
      <c r="C83" s="26" t="s">
        <v>210</v>
      </c>
      <c r="D83" s="29">
        <v>0</v>
      </c>
      <c r="E83" s="29">
        <v>0.58299999999999996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0.58299999999999996</v>
      </c>
      <c r="O83" s="29">
        <v>0</v>
      </c>
      <c r="P83" s="29">
        <v>0</v>
      </c>
      <c r="Q83" s="29">
        <v>0</v>
      </c>
      <c r="R83" s="29">
        <v>0</v>
      </c>
      <c r="S83" s="29">
        <v>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f t="shared" si="119"/>
        <v>0</v>
      </c>
      <c r="AW83" s="29">
        <f t="shared" si="120"/>
        <v>0</v>
      </c>
      <c r="AX83" s="29">
        <f t="shared" si="121"/>
        <v>0</v>
      </c>
      <c r="AY83" s="29">
        <f t="shared" si="122"/>
        <v>0</v>
      </c>
      <c r="AZ83" s="29">
        <f t="shared" si="123"/>
        <v>0</v>
      </c>
      <c r="BA83" s="29">
        <f t="shared" si="124"/>
        <v>0</v>
      </c>
      <c r="BB83" s="29">
        <f t="shared" si="125"/>
        <v>0</v>
      </c>
      <c r="BC83" s="29">
        <f t="shared" si="126"/>
        <v>0</v>
      </c>
      <c r="BD83" s="29">
        <f t="shared" si="127"/>
        <v>0.58299999999999996</v>
      </c>
      <c r="BE83" s="29">
        <f t="shared" si="128"/>
        <v>0</v>
      </c>
      <c r="BF83" s="29">
        <f t="shared" si="129"/>
        <v>0</v>
      </c>
      <c r="BG83" s="29">
        <f t="shared" si="130"/>
        <v>0</v>
      </c>
      <c r="BH83" s="29">
        <f t="shared" si="131"/>
        <v>0</v>
      </c>
      <c r="BI83" s="29">
        <f t="shared" si="132"/>
        <v>8</v>
      </c>
      <c r="BJ83" s="24" t="s">
        <v>156</v>
      </c>
    </row>
    <row r="84" spans="1:62" x14ac:dyDescent="0.25">
      <c r="A84" s="4" t="s">
        <v>154</v>
      </c>
      <c r="B84" s="46" t="s">
        <v>211</v>
      </c>
      <c r="C84" s="26" t="s">
        <v>212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f t="shared" si="119"/>
        <v>0</v>
      </c>
      <c r="AW84" s="29">
        <f t="shared" si="120"/>
        <v>0</v>
      </c>
      <c r="AX84" s="29">
        <f t="shared" si="121"/>
        <v>0</v>
      </c>
      <c r="AY84" s="29">
        <f t="shared" si="122"/>
        <v>0</v>
      </c>
      <c r="AZ84" s="29">
        <f t="shared" si="123"/>
        <v>0</v>
      </c>
      <c r="BA84" s="29">
        <f t="shared" si="124"/>
        <v>0</v>
      </c>
      <c r="BB84" s="29">
        <f t="shared" si="125"/>
        <v>0</v>
      </c>
      <c r="BC84" s="29">
        <f t="shared" si="126"/>
        <v>0</v>
      </c>
      <c r="BD84" s="29">
        <f t="shared" si="127"/>
        <v>0</v>
      </c>
      <c r="BE84" s="29">
        <f t="shared" si="128"/>
        <v>0</v>
      </c>
      <c r="BF84" s="29">
        <f t="shared" si="129"/>
        <v>0</v>
      </c>
      <c r="BG84" s="29">
        <f t="shared" si="130"/>
        <v>0</v>
      </c>
      <c r="BH84" s="29">
        <f t="shared" si="131"/>
        <v>0</v>
      </c>
      <c r="BI84" s="29">
        <f t="shared" si="132"/>
        <v>0</v>
      </c>
      <c r="BJ84" s="24" t="s">
        <v>156</v>
      </c>
    </row>
    <row r="85" spans="1:62" x14ac:dyDescent="0.25">
      <c r="A85" s="4" t="s">
        <v>155</v>
      </c>
      <c r="B85" s="22" t="s">
        <v>147</v>
      </c>
      <c r="C85" s="26" t="s">
        <v>169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f t="shared" si="119"/>
        <v>0</v>
      </c>
      <c r="AW85" s="29">
        <f t="shared" si="120"/>
        <v>0</v>
      </c>
      <c r="AX85" s="29">
        <f t="shared" si="121"/>
        <v>0</v>
      </c>
      <c r="AY85" s="29">
        <f t="shared" si="122"/>
        <v>0</v>
      </c>
      <c r="AZ85" s="29">
        <f t="shared" si="123"/>
        <v>0</v>
      </c>
      <c r="BA85" s="29">
        <f t="shared" si="124"/>
        <v>0</v>
      </c>
      <c r="BB85" s="29">
        <f t="shared" si="125"/>
        <v>0</v>
      </c>
      <c r="BC85" s="29">
        <f t="shared" si="126"/>
        <v>0</v>
      </c>
      <c r="BD85" s="29">
        <f t="shared" si="127"/>
        <v>0</v>
      </c>
      <c r="BE85" s="29">
        <f t="shared" si="128"/>
        <v>0</v>
      </c>
      <c r="BF85" s="29">
        <f t="shared" si="129"/>
        <v>0</v>
      </c>
      <c r="BG85" s="29">
        <f t="shared" si="130"/>
        <v>0</v>
      </c>
      <c r="BH85" s="29">
        <f t="shared" si="131"/>
        <v>0</v>
      </c>
      <c r="BI85" s="29">
        <f t="shared" si="132"/>
        <v>0</v>
      </c>
      <c r="BJ85" s="24" t="s">
        <v>156</v>
      </c>
    </row>
  </sheetData>
  <autoFilter ref="A19:BJ85"/>
  <mergeCells count="40">
    <mergeCell ref="BJ14:BJ18"/>
    <mergeCell ref="A13:BH13"/>
    <mergeCell ref="A14:A18"/>
    <mergeCell ref="B14:B18"/>
    <mergeCell ref="C14:C18"/>
    <mergeCell ref="AV16:BB16"/>
    <mergeCell ref="AW17:BB17"/>
    <mergeCell ref="BD17:BI17"/>
    <mergeCell ref="AP17:AU17"/>
    <mergeCell ref="M16:S16"/>
    <mergeCell ref="F15:S15"/>
    <mergeCell ref="F16:L16"/>
    <mergeCell ref="F14:S14"/>
    <mergeCell ref="T14:AG14"/>
    <mergeCell ref="T15:AG15"/>
    <mergeCell ref="T16:Z16"/>
    <mergeCell ref="A9:E9"/>
    <mergeCell ref="D17:D18"/>
    <mergeCell ref="E17:E18"/>
    <mergeCell ref="AI17:AN17"/>
    <mergeCell ref="G17:L17"/>
    <mergeCell ref="N17:S17"/>
    <mergeCell ref="U17:Z17"/>
    <mergeCell ref="AB17:AG17"/>
    <mergeCell ref="A11:AN11"/>
    <mergeCell ref="AA16:AG16"/>
    <mergeCell ref="AV15:BI15"/>
    <mergeCell ref="AH15:AU15"/>
    <mergeCell ref="A4:E4"/>
    <mergeCell ref="A10:E10"/>
    <mergeCell ref="A12:E12"/>
    <mergeCell ref="AH14:BI14"/>
    <mergeCell ref="D14:E16"/>
    <mergeCell ref="BC16:BI16"/>
    <mergeCell ref="AH16:AN16"/>
    <mergeCell ref="AO16:AU16"/>
    <mergeCell ref="A5:E5"/>
    <mergeCell ref="A6:E6"/>
    <mergeCell ref="A7:E7"/>
    <mergeCell ref="A8:E8"/>
  </mergeCells>
  <printOptions horizontalCentered="1"/>
  <pageMargins left="0.19685039370078741" right="0.19685039370078741" top="0.74803149606299213" bottom="0.55118110236220474" header="0.31496062992125984" footer="0.31496062992125984"/>
  <pageSetup paperSize="8" scale="7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2022-02-25T03:27:11Z</cp:lastPrinted>
  <dcterms:created xsi:type="dcterms:W3CDTF">2009-07-27T10:10:26Z</dcterms:created>
  <dcterms:modified xsi:type="dcterms:W3CDTF">2022-02-25T06:20:20Z</dcterms:modified>
</cp:coreProperties>
</file>