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Корректировка_2022\Заявление_05.04\1 Формы ИПР\"/>
    </mc:Choice>
  </mc:AlternateContent>
  <bookViews>
    <workbookView xWindow="3795" yWindow="2400" windowWidth="19320" windowHeight="10260" tabRatio="631"/>
  </bookViews>
  <sheets>
    <sheet name="2022" sheetId="128" r:id="rId1"/>
  </sheets>
  <definedNames>
    <definedName name="_xlnm._FilterDatabase" localSheetId="0" hidden="1">'2022'!#REF!</definedName>
    <definedName name="_xlnm.Print_Area" localSheetId="0">'2022'!$A$1:$AL$68</definedName>
  </definedNames>
  <calcPr calcId="162913"/>
</workbook>
</file>

<file path=xl/calcChain.xml><?xml version="1.0" encoding="utf-8"?>
<calcChain xmlns="http://schemas.openxmlformats.org/spreadsheetml/2006/main">
  <c r="AF42" i="128" l="1"/>
  <c r="AG42" i="128"/>
  <c r="AH42" i="128"/>
  <c r="AI42" i="128"/>
  <c r="AJ42" i="128"/>
  <c r="AK42" i="128"/>
  <c r="AL42" i="128"/>
  <c r="AL65" i="128"/>
  <c r="AK65" i="128"/>
  <c r="AJ65" i="128"/>
  <c r="AI65" i="128"/>
  <c r="AH65" i="128"/>
  <c r="AG65" i="128"/>
  <c r="AF65" i="128"/>
  <c r="AL64" i="128"/>
  <c r="AK64" i="128"/>
  <c r="AJ64" i="128"/>
  <c r="AI64" i="128"/>
  <c r="AH64" i="128"/>
  <c r="AG64" i="128"/>
  <c r="AF64" i="128"/>
  <c r="AL68" i="128"/>
  <c r="AK68" i="128"/>
  <c r="AJ68" i="128"/>
  <c r="AI68" i="128"/>
  <c r="AH68" i="128"/>
  <c r="AG68" i="128"/>
  <c r="AF68" i="128"/>
  <c r="AL67" i="128"/>
  <c r="AK67" i="128"/>
  <c r="AJ67" i="128"/>
  <c r="AI67" i="128"/>
  <c r="AH67" i="128"/>
  <c r="AG67" i="128"/>
  <c r="AF67" i="128"/>
  <c r="AL66" i="128"/>
  <c r="AK66" i="128"/>
  <c r="AJ66" i="128"/>
  <c r="AI66" i="128"/>
  <c r="AH66" i="128"/>
  <c r="AG66" i="128"/>
  <c r="AF66" i="128"/>
  <c r="AE40" i="128"/>
  <c r="AD40" i="128"/>
  <c r="AC40" i="128"/>
  <c r="AB40" i="128"/>
  <c r="AA40" i="128"/>
  <c r="Z40" i="128"/>
  <c r="Y40" i="128"/>
  <c r="AL37" i="128" l="1"/>
  <c r="AK37" i="128"/>
  <c r="AJ37" i="128"/>
  <c r="AI37" i="128"/>
  <c r="AH37" i="128"/>
  <c r="AG37" i="128"/>
  <c r="AF37" i="128"/>
  <c r="AH60" i="128"/>
  <c r="AH57" i="128" s="1"/>
  <c r="AH24" i="128" s="1"/>
  <c r="AA39" i="128"/>
  <c r="AH39" i="128" s="1"/>
  <c r="AA45" i="128"/>
  <c r="AA44" i="128" s="1"/>
  <c r="AA51" i="128"/>
  <c r="AA53" i="128"/>
  <c r="AE32" i="128"/>
  <c r="AE30" i="128" s="1"/>
  <c r="AE62" i="128"/>
  <c r="AE26" i="128" s="1"/>
  <c r="AE25" i="128"/>
  <c r="AE57" i="128"/>
  <c r="AE24" i="128" s="1"/>
  <c r="AE23" i="128"/>
  <c r="AE39" i="128"/>
  <c r="AL39" i="128" s="1"/>
  <c r="AE45" i="128"/>
  <c r="AE44" i="128" s="1"/>
  <c r="AL44" i="128" s="1"/>
  <c r="AE51" i="128"/>
  <c r="AL51" i="128" s="1"/>
  <c r="AE53" i="128"/>
  <c r="AE21" i="128"/>
  <c r="AK57" i="128"/>
  <c r="AK24" i="128" s="1"/>
  <c r="AI57" i="128"/>
  <c r="AI24" i="128" s="1"/>
  <c r="AF57" i="128"/>
  <c r="AD57" i="128"/>
  <c r="AD24" i="128" s="1"/>
  <c r="AC57" i="128"/>
  <c r="AC24" i="128" s="1"/>
  <c r="AB57" i="128"/>
  <c r="AB24" i="128" s="1"/>
  <c r="AA57" i="128"/>
  <c r="Z57" i="128"/>
  <c r="Z24" i="128" s="1"/>
  <c r="Y57" i="128"/>
  <c r="Y24" i="128" s="1"/>
  <c r="AL60" i="128"/>
  <c r="AJ60" i="128"/>
  <c r="AG60" i="128"/>
  <c r="AL59" i="128"/>
  <c r="AJ59" i="128"/>
  <c r="AG59" i="128"/>
  <c r="AL63" i="128"/>
  <c r="AK63" i="128"/>
  <c r="AK62" i="128" s="1"/>
  <c r="AK26" i="128" s="1"/>
  <c r="AJ63" i="128"/>
  <c r="AJ62" i="128" s="1"/>
  <c r="AJ26" i="128" s="1"/>
  <c r="AI63" i="128"/>
  <c r="AH63" i="128"/>
  <c r="AF63" i="128"/>
  <c r="AF62" i="128" s="1"/>
  <c r="AF26" i="128" s="1"/>
  <c r="Y62" i="128"/>
  <c r="Y26" i="128" s="1"/>
  <c r="AL58" i="128"/>
  <c r="AD53" i="128"/>
  <c r="AC53" i="128"/>
  <c r="AB53" i="128"/>
  <c r="Z53" i="128"/>
  <c r="Y53" i="128"/>
  <c r="AK45" i="128"/>
  <c r="AJ45" i="128"/>
  <c r="AI45" i="128"/>
  <c r="AH45" i="128"/>
  <c r="AD45" i="128"/>
  <c r="AD44" i="128" s="1"/>
  <c r="AC45" i="128"/>
  <c r="AC44" i="128" s="1"/>
  <c r="AB45" i="128"/>
  <c r="AB44" i="128" s="1"/>
  <c r="Y45" i="128"/>
  <c r="Y44" i="128" s="1"/>
  <c r="Z45" i="128"/>
  <c r="Z44" i="128" s="1"/>
  <c r="AG44" i="128" s="1"/>
  <c r="AD39" i="128"/>
  <c r="AK39" i="128" s="1"/>
  <c r="AC39" i="128"/>
  <c r="AB39" i="128"/>
  <c r="AI39" i="128" s="1"/>
  <c r="AD32" i="128"/>
  <c r="AD30" i="128" s="1"/>
  <c r="AC32" i="128"/>
  <c r="AB32" i="128"/>
  <c r="AA32" i="128"/>
  <c r="AA30" i="128" s="1"/>
  <c r="Z32" i="128"/>
  <c r="Z30" i="128" s="1"/>
  <c r="Y32" i="128"/>
  <c r="AL38" i="128"/>
  <c r="AK38" i="128"/>
  <c r="AJ38" i="128"/>
  <c r="AI38" i="128"/>
  <c r="AH38" i="128"/>
  <c r="AF38" i="128"/>
  <c r="AG38" i="128"/>
  <c r="AD51" i="128"/>
  <c r="AC51" i="128"/>
  <c r="AB51" i="128"/>
  <c r="AL41" i="128"/>
  <c r="AL40" i="128" s="1"/>
  <c r="AK41" i="128"/>
  <c r="AK40" i="128" s="1"/>
  <c r="AJ41" i="128"/>
  <c r="AJ40" i="128" s="1"/>
  <c r="AI41" i="128"/>
  <c r="AI40" i="128" s="1"/>
  <c r="AH41" i="128"/>
  <c r="AH40" i="128" s="1"/>
  <c r="Z62" i="128"/>
  <c r="Z26" i="128" s="1"/>
  <c r="AA62" i="128"/>
  <c r="AA26" i="128" s="1"/>
  <c r="AB62" i="128"/>
  <c r="AB26" i="128" s="1"/>
  <c r="AL54" i="128"/>
  <c r="AK54" i="128"/>
  <c r="AJ54" i="128"/>
  <c r="AI54" i="128"/>
  <c r="AH54" i="128"/>
  <c r="AH53" i="128" s="1"/>
  <c r="AG54" i="128"/>
  <c r="AF54" i="128"/>
  <c r="AJ58" i="128"/>
  <c r="AG58" i="128"/>
  <c r="X27" i="128"/>
  <c r="X26" i="128" s="1"/>
  <c r="X25" i="128" s="1"/>
  <c r="X24" i="128" s="1"/>
  <c r="X23" i="128" s="1"/>
  <c r="X22" i="128" s="1"/>
  <c r="X21" i="128" s="1"/>
  <c r="X20" i="128" s="1"/>
  <c r="W27" i="128"/>
  <c r="W26" i="128" s="1"/>
  <c r="W25" i="128" s="1"/>
  <c r="W24" i="128" s="1"/>
  <c r="W23" i="128" s="1"/>
  <c r="W22" i="128" s="1"/>
  <c r="W21" i="128" s="1"/>
  <c r="W20" i="128" s="1"/>
  <c r="V27" i="128"/>
  <c r="U27" i="128"/>
  <c r="U26" i="128" s="1"/>
  <c r="U25" i="128" s="1"/>
  <c r="U24" i="128" s="1"/>
  <c r="U23" i="128" s="1"/>
  <c r="U22" i="128" s="1"/>
  <c r="U21" i="128" s="1"/>
  <c r="U20" i="128" s="1"/>
  <c r="T27" i="128"/>
  <c r="T26" i="128" s="1"/>
  <c r="T25" i="128" s="1"/>
  <c r="T24" i="128" s="1"/>
  <c r="T23" i="128" s="1"/>
  <c r="T22" i="128" s="1"/>
  <c r="T21" i="128" s="1"/>
  <c r="T20" i="128" s="1"/>
  <c r="S27" i="128"/>
  <c r="S26" i="128" s="1"/>
  <c r="S25" i="128" s="1"/>
  <c r="S24" i="128" s="1"/>
  <c r="S23" i="128" s="1"/>
  <c r="S22" i="128" s="1"/>
  <c r="S21" i="128" s="1"/>
  <c r="S20" i="128" s="1"/>
  <c r="R27" i="128"/>
  <c r="R26" i="128" s="1"/>
  <c r="R25" i="128" s="1"/>
  <c r="R24" i="128" s="1"/>
  <c r="R23" i="128" s="1"/>
  <c r="R22" i="128" s="1"/>
  <c r="R21" i="128" s="1"/>
  <c r="R20" i="128" s="1"/>
  <c r="Q27" i="128"/>
  <c r="Q26" i="128" s="1"/>
  <c r="Q25" i="128" s="1"/>
  <c r="Q24" i="128" s="1"/>
  <c r="Q23" i="128" s="1"/>
  <c r="Q22" i="128" s="1"/>
  <c r="Q21" i="128" s="1"/>
  <c r="Q20" i="128" s="1"/>
  <c r="P27" i="128"/>
  <c r="P26" i="128" s="1"/>
  <c r="P25" i="128" s="1"/>
  <c r="P24" i="128" s="1"/>
  <c r="P23" i="128" s="1"/>
  <c r="P22" i="128" s="1"/>
  <c r="P21" i="128" s="1"/>
  <c r="P20" i="128" s="1"/>
  <c r="O27" i="128"/>
  <c r="O26" i="128" s="1"/>
  <c r="O25" i="128" s="1"/>
  <c r="O24" i="128" s="1"/>
  <c r="O23" i="128" s="1"/>
  <c r="O22" i="128" s="1"/>
  <c r="O21" i="128" s="1"/>
  <c r="O20" i="128" s="1"/>
  <c r="N27" i="128"/>
  <c r="N26" i="128" s="1"/>
  <c r="N25" i="128" s="1"/>
  <c r="N24" i="128" s="1"/>
  <c r="N23" i="128" s="1"/>
  <c r="N22" i="128" s="1"/>
  <c r="N21" i="128" s="1"/>
  <c r="N20" i="128" s="1"/>
  <c r="M27" i="128"/>
  <c r="M26" i="128" s="1"/>
  <c r="M25" i="128" s="1"/>
  <c r="M24" i="128" s="1"/>
  <c r="M23" i="128" s="1"/>
  <c r="M22" i="128" s="1"/>
  <c r="M21" i="128" s="1"/>
  <c r="M20" i="128" s="1"/>
  <c r="L27" i="128"/>
  <c r="L26" i="128" s="1"/>
  <c r="L25" i="128" s="1"/>
  <c r="L24" i="128" s="1"/>
  <c r="L23" i="128" s="1"/>
  <c r="L22" i="128" s="1"/>
  <c r="L21" i="128" s="1"/>
  <c r="L20" i="128" s="1"/>
  <c r="K27" i="128"/>
  <c r="K26" i="128" s="1"/>
  <c r="K25" i="128" s="1"/>
  <c r="K24" i="128" s="1"/>
  <c r="K23" i="128" s="1"/>
  <c r="K22" i="128" s="1"/>
  <c r="K21" i="128" s="1"/>
  <c r="K20" i="128" s="1"/>
  <c r="J27" i="128"/>
  <c r="J26" i="128" s="1"/>
  <c r="J25" i="128" s="1"/>
  <c r="J24" i="128" s="1"/>
  <c r="J23" i="128" s="1"/>
  <c r="J22" i="128" s="1"/>
  <c r="J21" i="128" s="1"/>
  <c r="J20" i="128" s="1"/>
  <c r="I27" i="128"/>
  <c r="I26" i="128" s="1"/>
  <c r="I25" i="128" s="1"/>
  <c r="I24" i="128" s="1"/>
  <c r="I23" i="128" s="1"/>
  <c r="I22" i="128" s="1"/>
  <c r="I21" i="128" s="1"/>
  <c r="I20" i="128" s="1"/>
  <c r="H27" i="128"/>
  <c r="H26" i="128" s="1"/>
  <c r="H25" i="128" s="1"/>
  <c r="H24" i="128" s="1"/>
  <c r="H23" i="128" s="1"/>
  <c r="H22" i="128" s="1"/>
  <c r="H21" i="128" s="1"/>
  <c r="H20" i="128" s="1"/>
  <c r="G27" i="128"/>
  <c r="G26" i="128" s="1"/>
  <c r="G25" i="128" s="1"/>
  <c r="G24" i="128" s="1"/>
  <c r="G23" i="128" s="1"/>
  <c r="G22" i="128" s="1"/>
  <c r="G21" i="128" s="1"/>
  <c r="G20" i="128" s="1"/>
  <c r="F27" i="128"/>
  <c r="F26" i="128" s="1"/>
  <c r="F25" i="128" s="1"/>
  <c r="F24" i="128" s="1"/>
  <c r="F23" i="128" s="1"/>
  <c r="F22" i="128" s="1"/>
  <c r="F21" i="128" s="1"/>
  <c r="F20" i="128" s="1"/>
  <c r="E27" i="128"/>
  <c r="E26" i="128" s="1"/>
  <c r="E25" i="128" s="1"/>
  <c r="E24" i="128" s="1"/>
  <c r="E23" i="128" s="1"/>
  <c r="E22" i="128" s="1"/>
  <c r="E21" i="128" s="1"/>
  <c r="E20" i="128" s="1"/>
  <c r="D27" i="128"/>
  <c r="D26" i="128" s="1"/>
  <c r="D25" i="128" s="1"/>
  <c r="D24" i="128" s="1"/>
  <c r="D23" i="128" s="1"/>
  <c r="D22" i="128" s="1"/>
  <c r="D21" i="128" s="1"/>
  <c r="D20" i="128" s="1"/>
  <c r="V26" i="128"/>
  <c r="V25" i="128" s="1"/>
  <c r="V24" i="128" s="1"/>
  <c r="V23" i="128" s="1"/>
  <c r="V22" i="128" s="1"/>
  <c r="V21" i="128" s="1"/>
  <c r="V20" i="128" s="1"/>
  <c r="AJ55" i="128"/>
  <c r="AI62" i="128"/>
  <c r="AI26" i="128" s="1"/>
  <c r="AD62" i="128"/>
  <c r="AD26" i="128" s="1"/>
  <c r="AC62" i="128"/>
  <c r="AC26" i="128" s="1"/>
  <c r="AG25" i="128"/>
  <c r="AK56" i="128"/>
  <c r="AI56" i="128"/>
  <c r="Z23" i="128"/>
  <c r="AJ56" i="128"/>
  <c r="Z51" i="128"/>
  <c r="Z50" i="128" s="1"/>
  <c r="Z39" i="128"/>
  <c r="AG39" i="128" s="1"/>
  <c r="AH55" i="128"/>
  <c r="AG63" i="128"/>
  <c r="Y51" i="128"/>
  <c r="Y50" i="128" s="1"/>
  <c r="AL56" i="128"/>
  <c r="AG23" i="128"/>
  <c r="AG55" i="128"/>
  <c r="AL52" i="128"/>
  <c r="AG52" i="128"/>
  <c r="AL49" i="128"/>
  <c r="AG49" i="128"/>
  <c r="AL48" i="128"/>
  <c r="AG48" i="128"/>
  <c r="AL47" i="128"/>
  <c r="AG47" i="128"/>
  <c r="AL46" i="128"/>
  <c r="AL45" i="128" s="1"/>
  <c r="AG46" i="128"/>
  <c r="AG45" i="128" s="1"/>
  <c r="AF46" i="128"/>
  <c r="AF45" i="128" s="1"/>
  <c r="AL43" i="128"/>
  <c r="AG43" i="128"/>
  <c r="AG41" i="128"/>
  <c r="AG40" i="128" s="1"/>
  <c r="AF41" i="128"/>
  <c r="AF40" i="128" s="1"/>
  <c r="AL36" i="128"/>
  <c r="AG36" i="128"/>
  <c r="AF36" i="128"/>
  <c r="AL35" i="128"/>
  <c r="AG35" i="128"/>
  <c r="AG21" i="128"/>
  <c r="AF35" i="128"/>
  <c r="AL34" i="128"/>
  <c r="AG34" i="128"/>
  <c r="AF34" i="128"/>
  <c r="AL33" i="128"/>
  <c r="AG33" i="128"/>
  <c r="AF33" i="128"/>
  <c r="AF24" i="128"/>
  <c r="AA24" i="128"/>
  <c r="AJ22" i="128"/>
  <c r="AI22" i="128"/>
  <c r="AF22" i="128"/>
  <c r="AC22" i="128"/>
  <c r="AB22" i="128"/>
  <c r="Y22" i="128"/>
  <c r="AB21" i="128"/>
  <c r="Z21" i="128"/>
  <c r="AL55" i="128"/>
  <c r="AF55" i="128"/>
  <c r="AD21" i="128"/>
  <c r="AF21" i="128"/>
  <c r="AC21" i="128"/>
  <c r="AI21" i="128"/>
  <c r="AJ21" i="128"/>
  <c r="AA21" i="128"/>
  <c r="AK21" i="128"/>
  <c r="AH21" i="128"/>
  <c r="AL21" i="128"/>
  <c r="Z25" i="128"/>
  <c r="AK55" i="128"/>
  <c r="AI55" i="128"/>
  <c r="Y21" i="128"/>
  <c r="AJ39" i="128"/>
  <c r="AB50" i="128" l="1"/>
  <c r="AD50" i="128"/>
  <c r="AH32" i="128"/>
  <c r="AH30" i="128" s="1"/>
  <c r="AI32" i="128"/>
  <c r="AI30" i="128" s="1"/>
  <c r="AI29" i="128" s="1"/>
  <c r="AI27" i="128" s="1"/>
  <c r="AJ57" i="128"/>
  <c r="AJ24" i="128" s="1"/>
  <c r="AJ20" i="128" s="1"/>
  <c r="AJ32" i="128"/>
  <c r="AJ30" i="128" s="1"/>
  <c r="AK32" i="128"/>
  <c r="AK30" i="128" s="1"/>
  <c r="AK29" i="128" s="1"/>
  <c r="AK22" i="128" s="1"/>
  <c r="AK20" i="128" s="1"/>
  <c r="AL53" i="128"/>
  <c r="Y39" i="128"/>
  <c r="Y29" i="128" s="1"/>
  <c r="Y27" i="128" s="1"/>
  <c r="AK53" i="128"/>
  <c r="AF53" i="128"/>
  <c r="AF50" i="128" s="1"/>
  <c r="AJ53" i="128"/>
  <c r="AF44" i="128"/>
  <c r="Y43" i="128"/>
  <c r="AF43" i="128" s="1"/>
  <c r="AG53" i="128"/>
  <c r="AG57" i="128"/>
  <c r="AG24" i="128" s="1"/>
  <c r="AL57" i="128"/>
  <c r="AL24" i="128" s="1"/>
  <c r="Y20" i="128"/>
  <c r="AI53" i="128"/>
  <c r="AE50" i="128"/>
  <c r="AL50" i="128" s="1"/>
  <c r="AJ29" i="128"/>
  <c r="AJ27" i="128" s="1"/>
  <c r="AF20" i="128"/>
  <c r="AB20" i="128"/>
  <c r="AF32" i="128"/>
  <c r="AH62" i="128"/>
  <c r="AH26" i="128" s="1"/>
  <c r="AC50" i="128"/>
  <c r="AC29" i="128" s="1"/>
  <c r="AC27" i="128" s="1"/>
  <c r="AA50" i="128"/>
  <c r="AA29" i="128" s="1"/>
  <c r="AA27" i="128" s="1"/>
  <c r="AG62" i="128"/>
  <c r="AG26" i="128" s="1"/>
  <c r="AL62" i="128"/>
  <c r="AL26" i="128" s="1"/>
  <c r="AG51" i="128"/>
  <c r="AL32" i="128"/>
  <c r="AL30" i="128" s="1"/>
  <c r="AL29" i="128" s="1"/>
  <c r="AL22" i="128" s="1"/>
  <c r="AF39" i="128"/>
  <c r="AI20" i="128"/>
  <c r="AC20" i="128"/>
  <c r="AB29" i="128"/>
  <c r="AB27" i="128" s="1"/>
  <c r="Y49" i="128"/>
  <c r="Y48" i="128" s="1"/>
  <c r="AD29" i="128"/>
  <c r="AD27" i="128" s="1"/>
  <c r="AH29" i="128"/>
  <c r="Z29" i="128"/>
  <c r="Z22" i="128" s="1"/>
  <c r="Z20" i="128" s="1"/>
  <c r="AG32" i="128"/>
  <c r="AG30" i="128" s="1"/>
  <c r="AD22" i="128"/>
  <c r="AD20" i="128" s="1"/>
  <c r="AF29" i="128" l="1"/>
  <c r="AF27" i="128" s="1"/>
  <c r="AH27" i="128"/>
  <c r="AK27" i="128"/>
  <c r="AG50" i="128"/>
  <c r="AG29" i="128" s="1"/>
  <c r="AE29" i="128"/>
  <c r="AL20" i="128"/>
  <c r="Z27" i="128"/>
  <c r="AA22" i="128"/>
  <c r="AA20" i="128" s="1"/>
  <c r="AL27" i="128"/>
  <c r="AH22" i="128"/>
  <c r="AH20" i="128" s="1"/>
  <c r="AG27" i="128" l="1"/>
  <c r="AG22" i="128"/>
  <c r="AG20" i="128" s="1"/>
  <c r="AE27" i="128"/>
  <c r="AE22" i="128"/>
  <c r="AE20" i="128" s="1"/>
</calcChain>
</file>

<file path=xl/sharedStrings.xml><?xml version="1.0" encoding="utf-8"?>
<sst xmlns="http://schemas.openxmlformats.org/spreadsheetml/2006/main" count="237" uniqueCount="175">
  <si>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</si>
  <si>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</si>
  <si>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</si>
  <si>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</si>
  <si>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</si>
  <si>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</si>
  <si>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</si>
  <si>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</si>
  <si>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</si>
  <si>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</si>
  <si>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</si>
  <si>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</si>
  <si>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</si>
  <si>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</si>
  <si>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</si>
  <si>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</si>
  <si>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</si>
  <si>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</si>
  <si>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</si>
  <si>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</si>
  <si>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</si>
  <si>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</si>
  <si>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</si>
  <si>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</si>
  <si>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</si>
  <si>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</si>
  <si>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>Другое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</si>
  <si>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</si>
  <si>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</si>
  <si>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</si>
  <si>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</si>
  <si>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</si>
  <si>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</si>
  <si>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</si>
  <si>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</si>
  <si>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</si>
  <si>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</si>
  <si>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</si>
  <si>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</si>
  <si>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</si>
  <si>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</si>
  <si>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</si>
  <si>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</si>
  <si>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</si>
  <si>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</si>
  <si>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</si>
  <si>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</si>
  <si>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</si>
  <si>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км ЛЭП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</si>
  <si>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</si>
  <si>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</si>
  <si>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</si>
  <si>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</si>
  <si>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1.2</t>
  </si>
  <si>
    <t>1.2.1</t>
  </si>
  <si>
    <t>1.2.2</t>
  </si>
  <si>
    <t>1.2.4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</si>
  <si>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</si>
  <si>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</si>
  <si>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</si>
  <si>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</si>
  <si>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</si>
  <si>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</si>
  <si>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</si>
  <si>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</si>
  <si>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</si>
  <si>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</si>
  <si>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Инвестиционная программа АО "Витимэнерго"</t>
  </si>
  <si>
    <t>полное наименование субъекта электроэнергетики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</si>
  <si>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</si>
  <si>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</si>
  <si>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</si>
  <si>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</si>
  <si>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</si>
  <si>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</si>
  <si>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</si>
  <si>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</si>
  <si>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</si>
  <si>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</si>
  <si>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</si>
  <si>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</si>
  <si>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</si>
  <si>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</si>
  <si>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</si>
  <si>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</si>
  <si>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</si>
  <si>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</si>
  <si>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</si>
  <si>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</si>
  <si>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</si>
  <si>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</si>
  <si>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</si>
  <si>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</si>
  <si>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</si>
  <si>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</si>
  <si>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</si>
  <si>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</si>
  <si>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спецтехники</t>
  </si>
  <si>
    <t>Г</t>
  </si>
  <si>
    <t>реквизиты решения органа исполнительной власти, утвердившего инвестиционную программу</t>
  </si>
  <si>
    <t>Итого план
за год</t>
  </si>
  <si>
    <t>1.6.1</t>
  </si>
  <si>
    <t>1.6.2</t>
  </si>
  <si>
    <t>1.6.3</t>
  </si>
  <si>
    <t>1.6.4</t>
  </si>
  <si>
    <t>1.2.2.1.1</t>
  </si>
  <si>
    <t>1.2.4.1.1</t>
  </si>
  <si>
    <t>1.2.4.2.2</t>
  </si>
  <si>
    <t>1.2.1.2.1.</t>
  </si>
  <si>
    <t>1.2.1.2.2.</t>
  </si>
  <si>
    <t>1.2.1.2.3.</t>
  </si>
  <si>
    <t xml:space="preserve">Замена разрядников на ОПН на ПС 110/35/6кВ </t>
  </si>
  <si>
    <t>1.2.1.2.4.</t>
  </si>
  <si>
    <t>Реконструкция ВЛ 6;0,4кВ и центров питания в г. Бодайбо</t>
  </si>
  <si>
    <t>1.2.3.</t>
  </si>
  <si>
    <t>1.2.3.1.1</t>
  </si>
  <si>
    <t>Расширение  АИИСКУЭ в городских и поселковых сетях</t>
  </si>
  <si>
    <t>Приобретение оборудования для организации связи с подстанциями</t>
  </si>
  <si>
    <t>1.4.1</t>
  </si>
  <si>
    <t>Приобретение ПК и орг.техники</t>
  </si>
  <si>
    <t>H_6026_ВЭ</t>
  </si>
  <si>
    <t>нд</t>
  </si>
  <si>
    <t>Иркутская область</t>
  </si>
  <si>
    <t>H_2037_ВЭ</t>
  </si>
  <si>
    <t>Строительство гаража п. Перевоз (база РЭС-4)</t>
  </si>
  <si>
    <t>H_4002_ВЭ</t>
  </si>
  <si>
    <t>H_2036_ВЭ</t>
  </si>
  <si>
    <t>1.2.4.2.1</t>
  </si>
  <si>
    <t xml:space="preserve"> на 2022 год</t>
  </si>
  <si>
    <t>План принятия основных средств и нематериальных активов к бухгалтерскому учету на 2022 год</t>
  </si>
  <si>
    <t>H_2068_ВЭ</t>
  </si>
  <si>
    <t>H_2069_ВЭ</t>
  </si>
  <si>
    <t>Замена масляного выключателя ВМТ 110 на элегазовый ВГТ 110 на ПС 110кВ Вачинская</t>
  </si>
  <si>
    <t>Н_2084_ВЭ</t>
  </si>
  <si>
    <t>Замена масляных выключателей  ВМТ 110 Т1 и Т2  на элегазовые ВГТ 110 на ПС 110кВ Перевоз</t>
  </si>
  <si>
    <t>Н_2085_ВЭ</t>
  </si>
  <si>
    <t>Замена ТП 6/0,4кВ, на КТПН 6/0,4кВ в г. Бодайбо</t>
  </si>
  <si>
    <t>Н_2079_ВЭ</t>
  </si>
  <si>
    <t>1.2.1.2.5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</si>
  <si>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</si>
  <si>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</si>
  <si>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</si>
  <si>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</si>
  <si>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Реконструкция устройств РЗА и ПА ВЛ 110кВ Кропоткинская Невский на ПС Кропоткинская</t>
  </si>
  <si>
    <t>Н_2083_ВЭ</t>
  </si>
  <si>
    <t>H_2067_ВЭ</t>
  </si>
  <si>
    <t>Замена маслонаполненных вводов 110кВ на силовых трансформаторах 110/35/6кВ (2 трансформатора)</t>
  </si>
  <si>
    <t>H_6033_ВЭ</t>
  </si>
  <si>
    <t>H_6034_ВЭ</t>
  </si>
  <si>
    <t>Замена масляных выключателей 6 кВ на вакуумные с установкой микропроцессорных защит</t>
  </si>
  <si>
    <t>Н_2095_ВЭ</t>
  </si>
  <si>
    <t xml:space="preserve">Строительство ограждений территорий ПС </t>
  </si>
  <si>
    <t>H_4003_ВЭ</t>
  </si>
  <si>
    <t>Строительство ВЛ 110 кВ Кропоткинская-Вернинская № 2 с отпайкой на РП Полюс и реконструкция ПС 110 кВ Вернинская</t>
  </si>
  <si>
    <t>Н_4009_ВЭ</t>
  </si>
  <si>
    <t>1.4.2</t>
  </si>
  <si>
    <t>1.4.3</t>
  </si>
  <si>
    <t xml:space="preserve">Приобретение жилого вагон-дома для дежурного оперативного персонала ПС </t>
  </si>
  <si>
    <t>от 05.05.2016 г. № 380</t>
  </si>
  <si>
    <t>Установка дизель-генераторной установки (ДГУ) на ПС 110 кВ Перевоз с установленной мощностью 1,8 МВт</t>
  </si>
  <si>
    <t>L_2094_ВЭ</t>
  </si>
  <si>
    <t>1.2.1.2.8</t>
  </si>
  <si>
    <t>Год раскрытия информации: 2022 год</t>
  </si>
  <si>
    <t>Утвержденные плановые значения показателей приведены в соответствии с</t>
  </si>
  <si>
    <t>1.2.2.1.2</t>
  </si>
  <si>
    <t>Замена опоры №515 ВЛ 220кВ Таксимо-Мамакан</t>
  </si>
  <si>
    <t>L_2097_ВЭ</t>
  </si>
  <si>
    <t>1.6.5</t>
  </si>
  <si>
    <t>1.6.6</t>
  </si>
  <si>
    <t xml:space="preserve">Приобретение бани мобильной, блок-контейнера «Туалет» </t>
  </si>
  <si>
    <t>L_6054_ВЭ</t>
  </si>
  <si>
    <t>Приобретение и монтаж системы телевизионного видеонаблюдения на объекте охраны ПС-110 кВ Мараканская</t>
  </si>
  <si>
    <t>L_6055_ВЭ</t>
  </si>
  <si>
    <t>L_6056_ВЭ</t>
  </si>
  <si>
    <t>Приобретение бензогенераторов к мобильным вагон-домам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</si>
</sst>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_ ;\-#,##0.00\ 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73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0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51">
    <xf numFmtId="0" fontId="0" fillId="0" borderId="0" xfId="0"/>
    <xf numFmtId="0" fontId="12" fillId="0" borderId="0" xfId="46" applyFont="1" applyFill="1" applyBorder="1" applyAlignment="1"/>
    <xf numFmtId="0" fontId="12" fillId="0" borderId="14" xfId="46" applyFont="1" applyFill="1" applyBorder="1" applyAlignment="1"/>
    <xf numFmtId="0" fontId="32" fillId="0" borderId="0" xfId="44" applyFont="1" applyFill="1" applyBorder="1" applyAlignment="1"/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37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/>
    </xf>
    <xf numFmtId="49" fontId="33" fillId="0" borderId="10" xfId="45" applyNumberFormat="1" applyFont="1" applyFill="1" applyBorder="1" applyAlignment="1">
      <alignment horizontal="center" vertical="center"/>
    </xf>
    <xf numFmtId="0" fontId="34" fillId="0" borderId="10" xfId="55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7" fillId="0" borderId="0" xfId="37" applyFont="1" applyFill="1" applyAlignment="1">
      <alignment horizontal="right" vertical="center"/>
    </xf>
    <xf numFmtId="0" fontId="37" fillId="0" borderId="0" xfId="37" applyFont="1" applyFill="1" applyAlignment="1">
      <alignment horizontal="right"/>
    </xf>
    <xf numFmtId="0" fontId="39" fillId="0" borderId="0" xfId="55" applyFont="1" applyFill="1" applyAlignment="1">
      <alignment vertical="center"/>
    </xf>
    <xf numFmtId="0" fontId="34" fillId="0" borderId="0" xfId="55" applyFont="1" applyFill="1" applyAlignment="1">
      <alignment vertical="top"/>
    </xf>
    <xf numFmtId="0" fontId="34" fillId="0" borderId="0" xfId="55" applyFont="1" applyFill="1" applyAlignment="1">
      <alignment horizontal="center" vertical="top"/>
    </xf>
    <xf numFmtId="0" fontId="39" fillId="0" borderId="0" xfId="55" applyFont="1" applyFill="1" applyAlignment="1">
      <alignment horizontal="center"/>
    </xf>
    <xf numFmtId="0" fontId="39" fillId="0" borderId="0" xfId="55" applyFont="1" applyFill="1" applyAlignment="1"/>
    <xf numFmtId="0" fontId="11" fillId="0" borderId="0" xfId="0" applyFont="1" applyFill="1" applyBorder="1"/>
    <xf numFmtId="0" fontId="35" fillId="0" borderId="10" xfId="55" applyFont="1" applyFill="1" applyBorder="1" applyAlignment="1">
      <alignment horizontal="left" vertical="center" wrapText="1"/>
    </xf>
    <xf numFmtId="0" fontId="34" fillId="0" borderId="10" xfId="55" applyFont="1" applyFill="1" applyBorder="1" applyAlignment="1">
      <alignment horizontal="left" vertical="center" wrapText="1"/>
    </xf>
    <xf numFmtId="167" fontId="11" fillId="0" borderId="10" xfId="272" applyNumberFormat="1" applyFont="1" applyFill="1" applyBorder="1" applyAlignment="1">
      <alignment horizontal="right"/>
    </xf>
    <xf numFmtId="4" fontId="11" fillId="0" borderId="10" xfId="272" applyNumberFormat="1" applyFont="1" applyFill="1" applyBorder="1" applyAlignment="1">
      <alignment horizontal="right"/>
    </xf>
    <xf numFmtId="4" fontId="11" fillId="0" borderId="10" xfId="0" applyNumberFormat="1" applyFont="1" applyFill="1" applyBorder="1" applyAlignment="1">
      <alignment horizontal="right"/>
    </xf>
    <xf numFmtId="0" fontId="34" fillId="0" borderId="10" xfId="55" applyFont="1" applyFill="1" applyBorder="1" applyAlignment="1">
      <alignment horizontal="center"/>
    </xf>
    <xf numFmtId="0" fontId="34" fillId="0" borderId="10" xfId="55" applyFont="1" applyFill="1" applyBorder="1" applyAlignment="1">
      <alignment horizontal="left" wrapText="1"/>
    </xf>
    <xf numFmtId="0" fontId="35" fillId="0" borderId="10" xfId="55" applyFont="1" applyFill="1" applyBorder="1" applyAlignment="1">
      <alignment horizontal="center" vertical="center"/>
    </xf>
    <xf numFmtId="167" fontId="12" fillId="0" borderId="10" xfId="272" applyNumberFormat="1" applyFont="1" applyFill="1" applyBorder="1" applyAlignment="1">
      <alignment horizontal="right"/>
    </xf>
    <xf numFmtId="49" fontId="35" fillId="0" borderId="10" xfId="55" applyNumberFormat="1" applyFont="1" applyFill="1" applyBorder="1" applyAlignment="1">
      <alignment horizontal="center"/>
    </xf>
    <xf numFmtId="0" fontId="35" fillId="0" borderId="10" xfId="55" applyFont="1" applyFill="1" applyBorder="1" applyAlignment="1">
      <alignment horizontal="center" wrapText="1"/>
    </xf>
    <xf numFmtId="49" fontId="34" fillId="0" borderId="10" xfId="55" applyNumberFormat="1" applyFont="1" applyFill="1" applyBorder="1" applyAlignment="1">
      <alignment horizontal="center"/>
    </xf>
    <xf numFmtId="167" fontId="11" fillId="0" borderId="10" xfId="272" applyNumberFormat="1" applyFont="1" applyFill="1" applyBorder="1" applyAlignment="1"/>
    <xf numFmtId="0" fontId="11" fillId="0" borderId="0" xfId="0" applyFont="1" applyFill="1" applyAlignment="1">
      <alignment horizontal="center" vertical="center"/>
    </xf>
    <xf numFmtId="0" fontId="12" fillId="0" borderId="14" xfId="46" applyFont="1" applyFill="1" applyBorder="1" applyAlignment="1">
      <alignment horizontal="center"/>
    </xf>
    <xf numFmtId="0" fontId="33" fillId="0" borderId="11" xfId="45" applyFont="1" applyFill="1" applyBorder="1" applyAlignment="1">
      <alignment horizontal="center" vertical="center" wrapText="1"/>
    </xf>
    <xf numFmtId="0" fontId="33" fillId="0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43" fillId="0" borderId="0" xfId="44" applyFont="1" applyFill="1" applyBorder="1" applyAlignment="1">
      <alignment horizontal="center"/>
    </xf>
    <xf numFmtId="0" fontId="39" fillId="0" borderId="0" xfId="55" applyFont="1" applyFill="1" applyAlignment="1">
      <alignment horizontal="center"/>
    </xf>
    <xf numFmtId="0" fontId="38" fillId="0" borderId="0" xfId="55" applyFont="1" applyFill="1" applyAlignment="1">
      <alignment horizontal="center" vertical="center"/>
    </xf>
    <xf numFmtId="0" fontId="34" fillId="0" borderId="0" xfId="55" applyFont="1" applyFill="1" applyAlignment="1">
      <alignment horizontal="center" vertical="top"/>
    </xf>
    <xf numFmtId="0" fontId="11" fillId="0" borderId="0" xfId="0" applyFont="1" applyFill="1" applyAlignment="1">
      <alignment horizontal="center"/>
    </xf>
    <xf numFmtId="49" fontId="34" fillId="0" borderId="10" xfId="55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wrapText="1"/>
    </xf>
    <xf numFmtId="0" fontId="11" fillId="0" borderId="10" xfId="0" applyFont="1" applyFill="1" applyBorder="1" applyAlignment="1">
      <alignment horizontal="center"/>
    </xf>
  </cellXfs>
  <cellStyles count="273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272" builtinId="3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68"/>
  <sheetViews>
    <sheetView tabSelected="1" zoomScale="77" zoomScaleNormal="77" zoomScaleSheetLayoutView="50" workbookViewId="0">
      <pane ySplit="18" topLeftCell="A19" activePane="bottomLeft" state="frozen"/>
      <selection pane="bottomLeft" activeCell="A4" sqref="A4:AL4"/>
    </sheetView>
  </sheetViews>
  <sheetFormatPr defaultRowHeight="15.75" x14ac:dyDescent="0.25"/>
  <cols>
    <col min="1" max="1" width="11.625" style="6" customWidth="1"/>
    <col min="2" max="2" width="31.5" style="6" customWidth="1"/>
    <col min="3" max="3" width="13.875" style="6" customWidth="1"/>
    <col min="4" max="4" width="9.125" style="6" customWidth="1"/>
    <col min="5" max="5" width="8.625" style="6" customWidth="1"/>
    <col min="6" max="7" width="9.625" style="6" customWidth="1"/>
    <col min="8" max="8" width="7.75" style="6" customWidth="1"/>
    <col min="9" max="9" width="8.5" style="6" customWidth="1"/>
    <col min="10" max="10" width="7.625" style="6" customWidth="1"/>
    <col min="11" max="11" width="9.875" style="6" customWidth="1"/>
    <col min="12" max="12" width="8" style="6" customWidth="1"/>
    <col min="13" max="13" width="7.75" style="6" customWidth="1"/>
    <col min="14" max="14" width="7.625" style="6" customWidth="1"/>
    <col min="15" max="15" width="7.75" style="6" customWidth="1"/>
    <col min="16" max="16" width="7.25" style="6" customWidth="1"/>
    <col min="17" max="17" width="10.25" style="6" customWidth="1"/>
    <col min="18" max="18" width="8.25" style="6" customWidth="1"/>
    <col min="19" max="19" width="9" style="6" customWidth="1"/>
    <col min="20" max="20" width="8" style="6" customWidth="1"/>
    <col min="21" max="22" width="7.75" style="6" customWidth="1"/>
    <col min="23" max="23" width="7.625" style="6" customWidth="1"/>
    <col min="24" max="24" width="7.375" style="6" customWidth="1"/>
    <col min="25" max="25" width="8.25" style="6" customWidth="1"/>
    <col min="26" max="26" width="9" style="6" customWidth="1"/>
    <col min="27" max="27" width="8.125" style="6" customWidth="1"/>
    <col min="28" max="28" width="10.625" style="6" customWidth="1"/>
    <col min="29" max="29" width="8.625" style="6" customWidth="1"/>
    <col min="30" max="30" width="7.625" style="6" customWidth="1"/>
    <col min="31" max="31" width="8" style="6" customWidth="1"/>
    <col min="32" max="32" width="8.75" style="6" customWidth="1"/>
    <col min="33" max="34" width="9.375" style="6" customWidth="1"/>
    <col min="35" max="35" width="9.125" style="6" customWidth="1"/>
    <col min="36" max="36" width="9.625" style="6" customWidth="1"/>
    <col min="37" max="37" width="8.875" style="6" customWidth="1"/>
    <col min="38" max="38" width="8.25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43" width="12.625" style="6" customWidth="1"/>
    <col min="44" max="44" width="22.375" style="6" customWidth="1"/>
    <col min="45" max="45" width="10.875" style="6" customWidth="1"/>
    <col min="46" max="46" width="17.375" style="6" customWidth="1"/>
    <col min="47" max="48" width="4.125" style="6" customWidth="1"/>
    <col min="49" max="49" width="3.75" style="6" customWidth="1"/>
    <col min="50" max="50" width="3.875" style="6" customWidth="1"/>
    <col min="51" max="51" width="4.5" style="6" customWidth="1"/>
    <col min="52" max="52" width="5" style="6" customWidth="1"/>
    <col min="53" max="53" width="5.5" style="6" customWidth="1"/>
    <col min="54" max="54" width="5.75" style="6" customWidth="1"/>
    <col min="55" max="55" width="5.5" style="6" customWidth="1"/>
    <col min="56" max="57" width="5" style="6" customWidth="1"/>
    <col min="58" max="58" width="12.875" style="6" customWidth="1"/>
    <col min="59" max="68" width="5" style="6" customWidth="1"/>
    <col min="69" max="16384" width="9" style="6"/>
  </cols>
  <sheetData>
    <row r="1" spans="1:67" ht="18.75" x14ac:dyDescent="0.25">
      <c r="AL1" s="14" t="s">
        <v>51</v>
      </c>
    </row>
    <row r="2" spans="1:67" ht="18.75" x14ac:dyDescent="0.3">
      <c r="AL2" s="15" t="s">
        <v>0</v>
      </c>
    </row>
    <row r="3" spans="1:67" ht="18.75" x14ac:dyDescent="0.3">
      <c r="AL3" s="15" t="s">
        <v>158</v>
      </c>
    </row>
    <row r="4" spans="1:67" ht="18.75" x14ac:dyDescent="0.3">
      <c r="A4" s="43" t="s">
        <v>52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</row>
    <row r="5" spans="1:67" ht="18.75" x14ac:dyDescent="0.3">
      <c r="A5" s="44" t="s">
        <v>128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</row>
    <row r="6" spans="1:67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67" ht="18.75" x14ac:dyDescent="0.25">
      <c r="A7" s="45" t="s">
        <v>67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</row>
    <row r="8" spans="1:67" x14ac:dyDescent="0.25">
      <c r="A8" s="46" t="s">
        <v>68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</row>
    <row r="9" spans="1:67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</row>
    <row r="10" spans="1:67" x14ac:dyDescent="0.25">
      <c r="A10" s="47" t="s">
        <v>162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</row>
    <row r="12" spans="1:67" ht="18.75" x14ac:dyDescent="0.25">
      <c r="A12" s="42" t="s">
        <v>163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</row>
    <row r="13" spans="1:67" ht="15.75" customHeight="1" x14ac:dyDescent="0.25">
      <c r="A13" s="35" t="s">
        <v>99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</row>
    <row r="14" spans="1:67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1"/>
      <c r="AN14" s="1"/>
      <c r="AO14" s="1"/>
      <c r="AP14" s="1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</row>
    <row r="15" spans="1:67" ht="19.5" customHeight="1" x14ac:dyDescent="0.25">
      <c r="A15" s="37" t="s">
        <v>27</v>
      </c>
      <c r="B15" s="40" t="s">
        <v>10</v>
      </c>
      <c r="C15" s="40" t="s">
        <v>2</v>
      </c>
      <c r="D15" s="41" t="s">
        <v>129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21"/>
      <c r="AN15" s="21"/>
      <c r="AO15" s="21"/>
      <c r="AP15" s="21"/>
    </row>
    <row r="16" spans="1:67" ht="43.5" customHeight="1" x14ac:dyDescent="0.25">
      <c r="A16" s="38"/>
      <c r="B16" s="40"/>
      <c r="C16" s="40"/>
      <c r="D16" s="41" t="s">
        <v>5</v>
      </c>
      <c r="E16" s="41"/>
      <c r="F16" s="41"/>
      <c r="G16" s="41"/>
      <c r="H16" s="41"/>
      <c r="I16" s="41"/>
      <c r="J16" s="41"/>
      <c r="K16" s="41" t="s">
        <v>6</v>
      </c>
      <c r="L16" s="41"/>
      <c r="M16" s="41"/>
      <c r="N16" s="41"/>
      <c r="O16" s="41"/>
      <c r="P16" s="41"/>
      <c r="Q16" s="41"/>
      <c r="R16" s="41" t="s">
        <v>7</v>
      </c>
      <c r="S16" s="41"/>
      <c r="T16" s="41"/>
      <c r="U16" s="41"/>
      <c r="V16" s="41"/>
      <c r="W16" s="41"/>
      <c r="X16" s="41"/>
      <c r="Y16" s="41" t="s">
        <v>8</v>
      </c>
      <c r="Z16" s="41"/>
      <c r="AA16" s="41"/>
      <c r="AB16" s="41"/>
      <c r="AC16" s="41"/>
      <c r="AD16" s="41"/>
      <c r="AE16" s="41"/>
      <c r="AF16" s="40" t="s">
        <v>100</v>
      </c>
      <c r="AG16" s="40"/>
      <c r="AH16" s="40"/>
      <c r="AI16" s="40"/>
      <c r="AJ16" s="40"/>
      <c r="AK16" s="40"/>
      <c r="AL16" s="40"/>
      <c r="AM16" s="21"/>
      <c r="AN16" s="21"/>
      <c r="AO16" s="21"/>
      <c r="AP16" s="21"/>
    </row>
    <row r="17" spans="1:38" ht="43.5" customHeight="1" x14ac:dyDescent="0.25">
      <c r="A17" s="38"/>
      <c r="B17" s="40"/>
      <c r="C17" s="40"/>
      <c r="D17" s="12" t="s">
        <v>12</v>
      </c>
      <c r="E17" s="41" t="s">
        <v>11</v>
      </c>
      <c r="F17" s="41"/>
      <c r="G17" s="41"/>
      <c r="H17" s="41"/>
      <c r="I17" s="41"/>
      <c r="J17" s="41"/>
      <c r="K17" s="12" t="s">
        <v>12</v>
      </c>
      <c r="L17" s="40" t="s">
        <v>11</v>
      </c>
      <c r="M17" s="40"/>
      <c r="N17" s="40"/>
      <c r="O17" s="40"/>
      <c r="P17" s="40"/>
      <c r="Q17" s="40"/>
      <c r="R17" s="12" t="s">
        <v>12</v>
      </c>
      <c r="S17" s="40" t="s">
        <v>11</v>
      </c>
      <c r="T17" s="40"/>
      <c r="U17" s="40"/>
      <c r="V17" s="40"/>
      <c r="W17" s="40"/>
      <c r="X17" s="40"/>
      <c r="Y17" s="12" t="s">
        <v>12</v>
      </c>
      <c r="Z17" s="40" t="s">
        <v>11</v>
      </c>
      <c r="AA17" s="40"/>
      <c r="AB17" s="40"/>
      <c r="AC17" s="40"/>
      <c r="AD17" s="40"/>
      <c r="AE17" s="40"/>
      <c r="AF17" s="12" t="s">
        <v>12</v>
      </c>
      <c r="AG17" s="40" t="s">
        <v>11</v>
      </c>
      <c r="AH17" s="40"/>
      <c r="AI17" s="40"/>
      <c r="AJ17" s="40"/>
      <c r="AK17" s="40"/>
      <c r="AL17" s="40"/>
    </row>
    <row r="18" spans="1:38" ht="87.75" customHeight="1" x14ac:dyDescent="0.25">
      <c r="A18" s="39"/>
      <c r="B18" s="40"/>
      <c r="C18" s="40"/>
      <c r="D18" s="5" t="s">
        <v>9</v>
      </c>
      <c r="E18" s="5" t="s">
        <v>9</v>
      </c>
      <c r="F18" s="4" t="s">
        <v>3</v>
      </c>
      <c r="G18" s="4" t="s">
        <v>4</v>
      </c>
      <c r="H18" s="4" t="s">
        <v>48</v>
      </c>
      <c r="I18" s="4" t="s">
        <v>1</v>
      </c>
      <c r="J18" s="4" t="s">
        <v>26</v>
      </c>
      <c r="K18" s="5" t="s">
        <v>9</v>
      </c>
      <c r="L18" s="5" t="s">
        <v>9</v>
      </c>
      <c r="M18" s="4" t="s">
        <v>3</v>
      </c>
      <c r="N18" s="4" t="s">
        <v>4</v>
      </c>
      <c r="O18" s="4" t="s">
        <v>48</v>
      </c>
      <c r="P18" s="4" t="s">
        <v>1</v>
      </c>
      <c r="Q18" s="4" t="s">
        <v>26</v>
      </c>
      <c r="R18" s="5" t="s">
        <v>9</v>
      </c>
      <c r="S18" s="5" t="s">
        <v>9</v>
      </c>
      <c r="T18" s="4" t="s">
        <v>3</v>
      </c>
      <c r="U18" s="4" t="s">
        <v>4</v>
      </c>
      <c r="V18" s="4" t="s">
        <v>48</v>
      </c>
      <c r="W18" s="4" t="s">
        <v>1</v>
      </c>
      <c r="X18" s="4" t="s">
        <v>26</v>
      </c>
      <c r="Y18" s="5" t="s">
        <v>9</v>
      </c>
      <c r="Z18" s="5" t="s">
        <v>9</v>
      </c>
      <c r="AA18" s="4" t="s">
        <v>3</v>
      </c>
      <c r="AB18" s="4" t="s">
        <v>4</v>
      </c>
      <c r="AC18" s="4" t="s">
        <v>48</v>
      </c>
      <c r="AD18" s="4" t="s">
        <v>1</v>
      </c>
      <c r="AE18" s="4" t="s">
        <v>26</v>
      </c>
      <c r="AF18" s="5" t="s">
        <v>9</v>
      </c>
      <c r="AG18" s="5" t="s">
        <v>9</v>
      </c>
      <c r="AH18" s="4" t="s">
        <v>3</v>
      </c>
      <c r="AI18" s="4" t="s">
        <v>4</v>
      </c>
      <c r="AJ18" s="4" t="s">
        <v>48</v>
      </c>
      <c r="AK18" s="4" t="s">
        <v>1</v>
      </c>
      <c r="AL18" s="4" t="s">
        <v>26</v>
      </c>
    </row>
    <row r="19" spans="1:38" x14ac:dyDescent="0.25">
      <c r="A19" s="13">
        <v>1</v>
      </c>
      <c r="B19" s="13">
        <v>2</v>
      </c>
      <c r="C19" s="13">
        <v>3</v>
      </c>
      <c r="D19" s="10" t="s">
        <v>15</v>
      </c>
      <c r="E19" s="10" t="s">
        <v>16</v>
      </c>
      <c r="F19" s="10" t="s">
        <v>17</v>
      </c>
      <c r="G19" s="10" t="s">
        <v>18</v>
      </c>
      <c r="H19" s="10" t="s">
        <v>19</v>
      </c>
      <c r="I19" s="10" t="s">
        <v>20</v>
      </c>
      <c r="J19" s="10" t="s">
        <v>28</v>
      </c>
      <c r="K19" s="10" t="s">
        <v>29</v>
      </c>
      <c r="L19" s="10" t="s">
        <v>30</v>
      </c>
      <c r="M19" s="10" t="s">
        <v>31</v>
      </c>
      <c r="N19" s="10" t="s">
        <v>32</v>
      </c>
      <c r="O19" s="10" t="s">
        <v>33</v>
      </c>
      <c r="P19" s="10" t="s">
        <v>34</v>
      </c>
      <c r="Q19" s="10" t="s">
        <v>35</v>
      </c>
      <c r="R19" s="10" t="s">
        <v>36</v>
      </c>
      <c r="S19" s="10" t="s">
        <v>37</v>
      </c>
      <c r="T19" s="10" t="s">
        <v>38</v>
      </c>
      <c r="U19" s="10" t="s">
        <v>39</v>
      </c>
      <c r="V19" s="10" t="s">
        <v>40</v>
      </c>
      <c r="W19" s="10" t="s">
        <v>41</v>
      </c>
      <c r="X19" s="10" t="s">
        <v>49</v>
      </c>
      <c r="Y19" s="10" t="s">
        <v>42</v>
      </c>
      <c r="Z19" s="10" t="s">
        <v>43</v>
      </c>
      <c r="AA19" s="10" t="s">
        <v>44</v>
      </c>
      <c r="AB19" s="10" t="s">
        <v>45</v>
      </c>
      <c r="AC19" s="10" t="s">
        <v>46</v>
      </c>
      <c r="AD19" s="10" t="s">
        <v>47</v>
      </c>
      <c r="AE19" s="10" t="s">
        <v>50</v>
      </c>
      <c r="AF19" s="10" t="s">
        <v>13</v>
      </c>
      <c r="AG19" s="10" t="s">
        <v>14</v>
      </c>
      <c r="AH19" s="10" t="s">
        <v>21</v>
      </c>
      <c r="AI19" s="10" t="s">
        <v>22</v>
      </c>
      <c r="AJ19" s="10" t="s">
        <v>23</v>
      </c>
      <c r="AK19" s="10" t="s">
        <v>24</v>
      </c>
      <c r="AL19" s="10" t="s">
        <v>25</v>
      </c>
    </row>
    <row r="20" spans="1:38" ht="31.5" x14ac:dyDescent="0.25">
      <c r="A20" s="31" t="s">
        <v>70</v>
      </c>
      <c r="B20" s="22" t="s">
        <v>69</v>
      </c>
      <c r="C20" s="29" t="s">
        <v>121</v>
      </c>
      <c r="D20" s="30">
        <f t="shared" ref="D20:X20" si="0">SUM(D21:D26)</f>
        <v>0</v>
      </c>
      <c r="E20" s="30">
        <f t="shared" si="0"/>
        <v>0</v>
      </c>
      <c r="F20" s="30">
        <f t="shared" si="0"/>
        <v>0</v>
      </c>
      <c r="G20" s="30">
        <f t="shared" si="0"/>
        <v>0</v>
      </c>
      <c r="H20" s="30">
        <f t="shared" si="0"/>
        <v>0</v>
      </c>
      <c r="I20" s="30">
        <f t="shared" si="0"/>
        <v>0</v>
      </c>
      <c r="J20" s="30">
        <f t="shared" si="0"/>
        <v>0</v>
      </c>
      <c r="K20" s="30">
        <f t="shared" si="0"/>
        <v>0</v>
      </c>
      <c r="L20" s="30">
        <f t="shared" si="0"/>
        <v>0</v>
      </c>
      <c r="M20" s="30">
        <f t="shared" si="0"/>
        <v>0</v>
      </c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0</v>
      </c>
      <c r="Y20" s="30">
        <f>SUM(Y21:Y26)</f>
        <v>0</v>
      </c>
      <c r="Z20" s="30">
        <f t="shared" ref="Z20:AL20" si="1">SUM(Z21:Z26)</f>
        <v>218.77786666666665</v>
      </c>
      <c r="AA20" s="30">
        <f t="shared" si="1"/>
        <v>2</v>
      </c>
      <c r="AB20" s="30">
        <f t="shared" si="1"/>
        <v>0</v>
      </c>
      <c r="AC20" s="30">
        <f t="shared" si="1"/>
        <v>0</v>
      </c>
      <c r="AD20" s="30">
        <f t="shared" si="1"/>
        <v>1.8</v>
      </c>
      <c r="AE20" s="30">
        <f t="shared" si="1"/>
        <v>654</v>
      </c>
      <c r="AF20" s="30">
        <f t="shared" si="1"/>
        <v>0</v>
      </c>
      <c r="AG20" s="30">
        <f>SUM(AG21:AG26)</f>
        <v>218.77786666666665</v>
      </c>
      <c r="AH20" s="30">
        <f t="shared" si="1"/>
        <v>2</v>
      </c>
      <c r="AI20" s="30">
        <f t="shared" si="1"/>
        <v>0</v>
      </c>
      <c r="AJ20" s="30">
        <f t="shared" si="1"/>
        <v>0</v>
      </c>
      <c r="AK20" s="30">
        <f t="shared" si="1"/>
        <v>1.8</v>
      </c>
      <c r="AL20" s="30">
        <f t="shared" si="1"/>
        <v>654</v>
      </c>
    </row>
    <row r="21" spans="1:38" ht="31.5" x14ac:dyDescent="0.25">
      <c r="A21" s="27">
        <v>0.1</v>
      </c>
      <c r="B21" s="23" t="s">
        <v>71</v>
      </c>
      <c r="C21" s="11" t="s">
        <v>98</v>
      </c>
      <c r="D21" s="24">
        <f t="shared" ref="D21:X21" si="2">SUM(D22:D27)</f>
        <v>0</v>
      </c>
      <c r="E21" s="24">
        <f t="shared" si="2"/>
        <v>0</v>
      </c>
      <c r="F21" s="24">
        <f t="shared" si="2"/>
        <v>0</v>
      </c>
      <c r="G21" s="24">
        <f t="shared" si="2"/>
        <v>0</v>
      </c>
      <c r="H21" s="24">
        <f t="shared" si="2"/>
        <v>0</v>
      </c>
      <c r="I21" s="24">
        <f t="shared" si="2"/>
        <v>0</v>
      </c>
      <c r="J21" s="24">
        <f t="shared" si="2"/>
        <v>0</v>
      </c>
      <c r="K21" s="24">
        <f t="shared" si="2"/>
        <v>0</v>
      </c>
      <c r="L21" s="24">
        <f t="shared" si="2"/>
        <v>0</v>
      </c>
      <c r="M21" s="24">
        <f t="shared" si="2"/>
        <v>0</v>
      </c>
      <c r="N21" s="24">
        <f t="shared" si="2"/>
        <v>0</v>
      </c>
      <c r="O21" s="24">
        <f t="shared" si="2"/>
        <v>0</v>
      </c>
      <c r="P21" s="24">
        <f t="shared" si="2"/>
        <v>0</v>
      </c>
      <c r="Q21" s="24">
        <f t="shared" si="2"/>
        <v>0</v>
      </c>
      <c r="R21" s="24">
        <f t="shared" si="2"/>
        <v>0</v>
      </c>
      <c r="S21" s="24">
        <f t="shared" si="2"/>
        <v>0</v>
      </c>
      <c r="T21" s="24">
        <f t="shared" si="2"/>
        <v>0</v>
      </c>
      <c r="U21" s="24">
        <f t="shared" si="2"/>
        <v>0</v>
      </c>
      <c r="V21" s="24">
        <f t="shared" si="2"/>
        <v>0</v>
      </c>
      <c r="W21" s="24">
        <f t="shared" si="2"/>
        <v>0</v>
      </c>
      <c r="X21" s="24">
        <f t="shared" si="2"/>
        <v>0</v>
      </c>
      <c r="Y21" s="24">
        <f t="shared" ref="Y21:AF21" si="3">SUM(Y28)</f>
        <v>0</v>
      </c>
      <c r="Z21" s="24">
        <f t="shared" si="3"/>
        <v>0</v>
      </c>
      <c r="AA21" s="24">
        <f t="shared" si="3"/>
        <v>0</v>
      </c>
      <c r="AB21" s="24">
        <f t="shared" si="3"/>
        <v>0</v>
      </c>
      <c r="AC21" s="24">
        <f t="shared" si="3"/>
        <v>0</v>
      </c>
      <c r="AD21" s="24">
        <f t="shared" si="3"/>
        <v>0</v>
      </c>
      <c r="AE21" s="24">
        <f t="shared" ref="AE21" si="4">SUM(AE28)</f>
        <v>0</v>
      </c>
      <c r="AF21" s="24">
        <f t="shared" si="3"/>
        <v>0</v>
      </c>
      <c r="AG21" s="24">
        <f t="shared" ref="AG21" si="5">SUM(AG28)</f>
        <v>0</v>
      </c>
      <c r="AH21" s="24">
        <f>SUM(AH28)</f>
        <v>0</v>
      </c>
      <c r="AI21" s="24">
        <f>SUM(AI28)</f>
        <v>0</v>
      </c>
      <c r="AJ21" s="24">
        <f>SUM(AJ28)</f>
        <v>0</v>
      </c>
      <c r="AK21" s="24">
        <f>SUM(AK28)</f>
        <v>0</v>
      </c>
      <c r="AL21" s="24">
        <f>SUM(AL28)</f>
        <v>0</v>
      </c>
    </row>
    <row r="22" spans="1:38" ht="47.25" x14ac:dyDescent="0.25">
      <c r="A22" s="27">
        <v>0.2</v>
      </c>
      <c r="B22" s="23" t="s">
        <v>72</v>
      </c>
      <c r="C22" s="11" t="s">
        <v>98</v>
      </c>
      <c r="D22" s="24">
        <f t="shared" ref="D22:X22" si="6">SUM(D23:D28)</f>
        <v>0</v>
      </c>
      <c r="E22" s="24">
        <f t="shared" si="6"/>
        <v>0</v>
      </c>
      <c r="F22" s="24">
        <f t="shared" si="6"/>
        <v>0</v>
      </c>
      <c r="G22" s="24">
        <f t="shared" si="6"/>
        <v>0</v>
      </c>
      <c r="H22" s="24">
        <f t="shared" si="6"/>
        <v>0</v>
      </c>
      <c r="I22" s="24">
        <f t="shared" si="6"/>
        <v>0</v>
      </c>
      <c r="J22" s="24">
        <f t="shared" si="6"/>
        <v>0</v>
      </c>
      <c r="K22" s="24">
        <f t="shared" si="6"/>
        <v>0</v>
      </c>
      <c r="L22" s="24">
        <f t="shared" si="6"/>
        <v>0</v>
      </c>
      <c r="M22" s="24">
        <f t="shared" si="6"/>
        <v>0</v>
      </c>
      <c r="N22" s="24">
        <f t="shared" si="6"/>
        <v>0</v>
      </c>
      <c r="O22" s="24">
        <f t="shared" si="6"/>
        <v>0</v>
      </c>
      <c r="P22" s="24">
        <f t="shared" si="6"/>
        <v>0</v>
      </c>
      <c r="Q22" s="24">
        <f t="shared" si="6"/>
        <v>0</v>
      </c>
      <c r="R22" s="24">
        <f t="shared" si="6"/>
        <v>0</v>
      </c>
      <c r="S22" s="24">
        <f t="shared" si="6"/>
        <v>0</v>
      </c>
      <c r="T22" s="24">
        <f t="shared" si="6"/>
        <v>0</v>
      </c>
      <c r="U22" s="24">
        <f t="shared" si="6"/>
        <v>0</v>
      </c>
      <c r="V22" s="24">
        <f t="shared" si="6"/>
        <v>0</v>
      </c>
      <c r="W22" s="24">
        <f t="shared" si="6"/>
        <v>0</v>
      </c>
      <c r="X22" s="24">
        <f t="shared" si="6"/>
        <v>0</v>
      </c>
      <c r="Y22" s="24">
        <f>Y31</f>
        <v>0</v>
      </c>
      <c r="Z22" s="24">
        <f>Z29</f>
        <v>165.35</v>
      </c>
      <c r="AA22" s="24">
        <f>AA29</f>
        <v>2</v>
      </c>
      <c r="AB22" s="24">
        <f>AB31</f>
        <v>0</v>
      </c>
      <c r="AC22" s="24">
        <f>AC31</f>
        <v>0</v>
      </c>
      <c r="AD22" s="24">
        <f>AD29</f>
        <v>1.8</v>
      </c>
      <c r="AE22" s="24">
        <f>AE29</f>
        <v>620</v>
      </c>
      <c r="AF22" s="24">
        <f>AF31</f>
        <v>0</v>
      </c>
      <c r="AG22" s="24">
        <f>AG29</f>
        <v>165.35</v>
      </c>
      <c r="AH22" s="24">
        <f>AH29</f>
        <v>2</v>
      </c>
      <c r="AI22" s="24">
        <f>AI31</f>
        <v>0</v>
      </c>
      <c r="AJ22" s="24">
        <f>AJ31</f>
        <v>0</v>
      </c>
      <c r="AK22" s="24">
        <f>AK29</f>
        <v>1.8</v>
      </c>
      <c r="AL22" s="24">
        <f>AL29</f>
        <v>620</v>
      </c>
    </row>
    <row r="23" spans="1:38" ht="78.75" x14ac:dyDescent="0.25">
      <c r="A23" s="27">
        <v>0.3</v>
      </c>
      <c r="B23" s="23" t="s">
        <v>73</v>
      </c>
      <c r="C23" s="11" t="s">
        <v>98</v>
      </c>
      <c r="D23" s="24">
        <f t="shared" ref="D23:X23" si="7">SUM(D24:D28)</f>
        <v>0</v>
      </c>
      <c r="E23" s="24">
        <f t="shared" si="7"/>
        <v>0</v>
      </c>
      <c r="F23" s="24">
        <f t="shared" si="7"/>
        <v>0</v>
      </c>
      <c r="G23" s="24">
        <f t="shared" si="7"/>
        <v>0</v>
      </c>
      <c r="H23" s="24">
        <f t="shared" si="7"/>
        <v>0</v>
      </c>
      <c r="I23" s="24">
        <f t="shared" si="7"/>
        <v>0</v>
      </c>
      <c r="J23" s="24">
        <f t="shared" si="7"/>
        <v>0</v>
      </c>
      <c r="K23" s="24">
        <f t="shared" si="7"/>
        <v>0</v>
      </c>
      <c r="L23" s="24">
        <f t="shared" si="7"/>
        <v>0</v>
      </c>
      <c r="M23" s="24">
        <f t="shared" si="7"/>
        <v>0</v>
      </c>
      <c r="N23" s="24">
        <f t="shared" si="7"/>
        <v>0</v>
      </c>
      <c r="O23" s="24">
        <f t="shared" si="7"/>
        <v>0</v>
      </c>
      <c r="P23" s="24">
        <f t="shared" si="7"/>
        <v>0</v>
      </c>
      <c r="Q23" s="24">
        <f t="shared" si="7"/>
        <v>0</v>
      </c>
      <c r="R23" s="24">
        <f t="shared" si="7"/>
        <v>0</v>
      </c>
      <c r="S23" s="24">
        <f t="shared" si="7"/>
        <v>0</v>
      </c>
      <c r="T23" s="24">
        <f t="shared" si="7"/>
        <v>0</v>
      </c>
      <c r="U23" s="24">
        <f t="shared" si="7"/>
        <v>0</v>
      </c>
      <c r="V23" s="24">
        <f t="shared" si="7"/>
        <v>0</v>
      </c>
      <c r="W23" s="24">
        <f t="shared" si="7"/>
        <v>0</v>
      </c>
      <c r="X23" s="24">
        <f t="shared" si="7"/>
        <v>0</v>
      </c>
      <c r="Y23" s="24">
        <v>0</v>
      </c>
      <c r="Z23" s="24">
        <f>Z56</f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f>AE56</f>
        <v>0</v>
      </c>
      <c r="AF23" s="24">
        <v>0</v>
      </c>
      <c r="AG23" s="24">
        <f>AG56</f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</row>
    <row r="24" spans="1:38" ht="47.25" x14ac:dyDescent="0.25">
      <c r="A24" s="27">
        <v>0.4</v>
      </c>
      <c r="B24" s="23" t="s">
        <v>74</v>
      </c>
      <c r="C24" s="11" t="s">
        <v>98</v>
      </c>
      <c r="D24" s="24">
        <f t="shared" ref="D24:X24" si="8">SUM(D25:D28)</f>
        <v>0</v>
      </c>
      <c r="E24" s="24">
        <f t="shared" si="8"/>
        <v>0</v>
      </c>
      <c r="F24" s="24">
        <f t="shared" si="8"/>
        <v>0</v>
      </c>
      <c r="G24" s="24">
        <f t="shared" si="8"/>
        <v>0</v>
      </c>
      <c r="H24" s="24">
        <f t="shared" si="8"/>
        <v>0</v>
      </c>
      <c r="I24" s="24">
        <f t="shared" si="8"/>
        <v>0</v>
      </c>
      <c r="J24" s="24">
        <f t="shared" si="8"/>
        <v>0</v>
      </c>
      <c r="K24" s="24">
        <f t="shared" si="8"/>
        <v>0</v>
      </c>
      <c r="L24" s="24">
        <f t="shared" si="8"/>
        <v>0</v>
      </c>
      <c r="M24" s="24">
        <f t="shared" si="8"/>
        <v>0</v>
      </c>
      <c r="N24" s="24">
        <f t="shared" si="8"/>
        <v>0</v>
      </c>
      <c r="O24" s="24">
        <f t="shared" si="8"/>
        <v>0</v>
      </c>
      <c r="P24" s="24">
        <f t="shared" si="8"/>
        <v>0</v>
      </c>
      <c r="Q24" s="24">
        <f t="shared" si="8"/>
        <v>0</v>
      </c>
      <c r="R24" s="24">
        <f t="shared" si="8"/>
        <v>0</v>
      </c>
      <c r="S24" s="24">
        <f t="shared" si="8"/>
        <v>0</v>
      </c>
      <c r="T24" s="24">
        <f t="shared" si="8"/>
        <v>0</v>
      </c>
      <c r="U24" s="24">
        <f t="shared" si="8"/>
        <v>0</v>
      </c>
      <c r="V24" s="24">
        <f t="shared" si="8"/>
        <v>0</v>
      </c>
      <c r="W24" s="24">
        <f t="shared" si="8"/>
        <v>0</v>
      </c>
      <c r="X24" s="24">
        <f t="shared" si="8"/>
        <v>0</v>
      </c>
      <c r="Y24" s="24">
        <f t="shared" ref="Y24:AL24" si="9">Y57</f>
        <v>0</v>
      </c>
      <c r="Z24" s="24">
        <f t="shared" si="9"/>
        <v>26.796666666666667</v>
      </c>
      <c r="AA24" s="24">
        <f t="shared" si="9"/>
        <v>0</v>
      </c>
      <c r="AB24" s="24">
        <f t="shared" si="9"/>
        <v>0</v>
      </c>
      <c r="AC24" s="24">
        <f t="shared" si="9"/>
        <v>0</v>
      </c>
      <c r="AD24" s="24">
        <f t="shared" si="9"/>
        <v>0</v>
      </c>
      <c r="AE24" s="24">
        <f t="shared" ref="AE24" si="10">AE57</f>
        <v>2</v>
      </c>
      <c r="AF24" s="24">
        <f t="shared" si="9"/>
        <v>0</v>
      </c>
      <c r="AG24" s="24">
        <f t="shared" si="9"/>
        <v>26.796666666666667</v>
      </c>
      <c r="AH24" s="24">
        <f t="shared" si="9"/>
        <v>0</v>
      </c>
      <c r="AI24" s="24">
        <f t="shared" si="9"/>
        <v>0</v>
      </c>
      <c r="AJ24" s="24">
        <f t="shared" si="9"/>
        <v>0</v>
      </c>
      <c r="AK24" s="24">
        <f t="shared" si="9"/>
        <v>0</v>
      </c>
      <c r="AL24" s="24">
        <f t="shared" si="9"/>
        <v>2</v>
      </c>
    </row>
    <row r="25" spans="1:38" ht="47.25" x14ac:dyDescent="0.25">
      <c r="A25" s="27">
        <v>0.5</v>
      </c>
      <c r="B25" s="23" t="s">
        <v>75</v>
      </c>
      <c r="C25" s="11" t="s">
        <v>98</v>
      </c>
      <c r="D25" s="24">
        <f t="shared" ref="D25:X25" si="11">SUM(D26:D28)</f>
        <v>0</v>
      </c>
      <c r="E25" s="24">
        <f t="shared" si="11"/>
        <v>0</v>
      </c>
      <c r="F25" s="24">
        <f t="shared" si="11"/>
        <v>0</v>
      </c>
      <c r="G25" s="24">
        <f t="shared" si="11"/>
        <v>0</v>
      </c>
      <c r="H25" s="24">
        <f t="shared" si="11"/>
        <v>0</v>
      </c>
      <c r="I25" s="24">
        <f t="shared" si="11"/>
        <v>0</v>
      </c>
      <c r="J25" s="24">
        <f t="shared" si="11"/>
        <v>0</v>
      </c>
      <c r="K25" s="24">
        <f t="shared" si="11"/>
        <v>0</v>
      </c>
      <c r="L25" s="24">
        <f t="shared" si="11"/>
        <v>0</v>
      </c>
      <c r="M25" s="24">
        <f t="shared" si="11"/>
        <v>0</v>
      </c>
      <c r="N25" s="24">
        <f t="shared" si="11"/>
        <v>0</v>
      </c>
      <c r="O25" s="24">
        <f t="shared" si="11"/>
        <v>0</v>
      </c>
      <c r="P25" s="24">
        <f t="shared" si="11"/>
        <v>0</v>
      </c>
      <c r="Q25" s="24">
        <f t="shared" si="11"/>
        <v>0</v>
      </c>
      <c r="R25" s="24">
        <f t="shared" si="11"/>
        <v>0</v>
      </c>
      <c r="S25" s="24">
        <f t="shared" si="11"/>
        <v>0</v>
      </c>
      <c r="T25" s="24">
        <f t="shared" si="11"/>
        <v>0</v>
      </c>
      <c r="U25" s="24">
        <f t="shared" si="11"/>
        <v>0</v>
      </c>
      <c r="V25" s="24">
        <f t="shared" si="11"/>
        <v>0</v>
      </c>
      <c r="W25" s="24">
        <f t="shared" si="11"/>
        <v>0</v>
      </c>
      <c r="X25" s="24">
        <f t="shared" si="11"/>
        <v>0</v>
      </c>
      <c r="Y25" s="24">
        <v>0</v>
      </c>
      <c r="Z25" s="24">
        <f>Z61</f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f>AE61</f>
        <v>0</v>
      </c>
      <c r="AF25" s="24">
        <v>0</v>
      </c>
      <c r="AG25" s="24">
        <f>AG61</f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</row>
    <row r="26" spans="1:38" ht="35.25" customHeight="1" x14ac:dyDescent="0.25">
      <c r="A26" s="27">
        <v>0.6</v>
      </c>
      <c r="B26" s="23" t="s">
        <v>76</v>
      </c>
      <c r="C26" s="11" t="s">
        <v>98</v>
      </c>
      <c r="D26" s="24">
        <f t="shared" ref="D26:X26" si="12">SUM(D27:D28)</f>
        <v>0</v>
      </c>
      <c r="E26" s="24">
        <f t="shared" si="12"/>
        <v>0</v>
      </c>
      <c r="F26" s="24">
        <f t="shared" si="12"/>
        <v>0</v>
      </c>
      <c r="G26" s="24">
        <f t="shared" si="12"/>
        <v>0</v>
      </c>
      <c r="H26" s="24">
        <f t="shared" si="12"/>
        <v>0</v>
      </c>
      <c r="I26" s="24">
        <f t="shared" si="12"/>
        <v>0</v>
      </c>
      <c r="J26" s="24">
        <f t="shared" si="12"/>
        <v>0</v>
      </c>
      <c r="K26" s="24">
        <f t="shared" si="12"/>
        <v>0</v>
      </c>
      <c r="L26" s="24">
        <f t="shared" si="12"/>
        <v>0</v>
      </c>
      <c r="M26" s="24">
        <f t="shared" si="12"/>
        <v>0</v>
      </c>
      <c r="N26" s="24">
        <f t="shared" si="12"/>
        <v>0</v>
      </c>
      <c r="O26" s="24">
        <f t="shared" si="12"/>
        <v>0</v>
      </c>
      <c r="P26" s="24">
        <f t="shared" si="12"/>
        <v>0</v>
      </c>
      <c r="Q26" s="24">
        <f t="shared" si="12"/>
        <v>0</v>
      </c>
      <c r="R26" s="24">
        <f t="shared" si="12"/>
        <v>0</v>
      </c>
      <c r="S26" s="24">
        <f t="shared" si="12"/>
        <v>0</v>
      </c>
      <c r="T26" s="24">
        <f t="shared" si="12"/>
        <v>0</v>
      </c>
      <c r="U26" s="24">
        <f t="shared" si="12"/>
        <v>0</v>
      </c>
      <c r="V26" s="24">
        <f t="shared" si="12"/>
        <v>0</v>
      </c>
      <c r="W26" s="24">
        <f t="shared" si="12"/>
        <v>0</v>
      </c>
      <c r="X26" s="24">
        <f t="shared" si="12"/>
        <v>0</v>
      </c>
      <c r="Y26" s="24">
        <f>Y62</f>
        <v>0</v>
      </c>
      <c r="Z26" s="24">
        <f>Z62</f>
        <v>26.631199999999996</v>
      </c>
      <c r="AA26" s="24">
        <f t="shared" ref="AA26:AF26" si="13">AA62</f>
        <v>0</v>
      </c>
      <c r="AB26" s="24">
        <f t="shared" si="13"/>
        <v>0</v>
      </c>
      <c r="AC26" s="24">
        <f t="shared" si="13"/>
        <v>0</v>
      </c>
      <c r="AD26" s="24">
        <f t="shared" si="13"/>
        <v>0</v>
      </c>
      <c r="AE26" s="24">
        <f>AE62</f>
        <v>32</v>
      </c>
      <c r="AF26" s="24">
        <f t="shared" si="13"/>
        <v>0</v>
      </c>
      <c r="AG26" s="24">
        <f>AG62</f>
        <v>26.631199999999996</v>
      </c>
      <c r="AH26" s="24">
        <f t="shared" ref="AH26:AJ26" si="14">AH62</f>
        <v>0</v>
      </c>
      <c r="AI26" s="24">
        <f t="shared" si="14"/>
        <v>0</v>
      </c>
      <c r="AJ26" s="24">
        <f t="shared" si="14"/>
        <v>0</v>
      </c>
      <c r="AK26" s="24">
        <f>AK62</f>
        <v>0</v>
      </c>
      <c r="AL26" s="24">
        <f>AL62</f>
        <v>32</v>
      </c>
    </row>
    <row r="27" spans="1:38" x14ac:dyDescent="0.25">
      <c r="A27" s="32">
        <v>1</v>
      </c>
      <c r="B27" s="22" t="s">
        <v>122</v>
      </c>
      <c r="C27" s="11"/>
      <c r="D27" s="25">
        <f>D28+D29+D56+D57+D61+D62</f>
        <v>0</v>
      </c>
      <c r="E27" s="25">
        <f>E28+E29+E56+E57+E61+E62</f>
        <v>0</v>
      </c>
      <c r="F27" s="25">
        <f>F28+F29+F56+F57+F61+F62</f>
        <v>0</v>
      </c>
      <c r="G27" s="25">
        <f>G28+G29+G56+G57+G61+G62</f>
        <v>0</v>
      </c>
      <c r="H27" s="25">
        <f>H28+H29+H56+H57+H61+H62</f>
        <v>0</v>
      </c>
      <c r="I27" s="25">
        <f>I28+I29+I56+I57+I61+I62</f>
        <v>0</v>
      </c>
      <c r="J27" s="25">
        <f>J28+J29+J56+J57+J61+J62</f>
        <v>0</v>
      </c>
      <c r="K27" s="25">
        <f>K28+K29+K56+K57+K61+K62</f>
        <v>0</v>
      </c>
      <c r="L27" s="25">
        <f>L28+L29+L56+L57+L61+L62</f>
        <v>0</v>
      </c>
      <c r="M27" s="25">
        <f>M28+M29+M56+M57+M61+M62</f>
        <v>0</v>
      </c>
      <c r="N27" s="25">
        <f>N28+N29+N56+N57+N61+N62</f>
        <v>0</v>
      </c>
      <c r="O27" s="25">
        <f>O28+O29+O56+O57+O61+O62</f>
        <v>0</v>
      </c>
      <c r="P27" s="25">
        <f>P28+P29+P56+P57+P61+P62</f>
        <v>0</v>
      </c>
      <c r="Q27" s="25">
        <f>Q28+Q29+Q56+Q57+Q61+Q62</f>
        <v>0</v>
      </c>
      <c r="R27" s="25">
        <f>R28+R29+R56+R57+R61+R62</f>
        <v>0</v>
      </c>
      <c r="S27" s="25">
        <f>S28+S29+S56+S57+S61+S62</f>
        <v>0</v>
      </c>
      <c r="T27" s="25">
        <f>T28+T29+T56+T57+T61+T62</f>
        <v>0</v>
      </c>
      <c r="U27" s="25">
        <f>U28+U29+U56+U57+U61+U62</f>
        <v>0</v>
      </c>
      <c r="V27" s="25">
        <f>V28+V29+V56+V57+V61+V62</f>
        <v>0</v>
      </c>
      <c r="W27" s="25">
        <f>W28+W29+W56+W57+W61+W62</f>
        <v>0</v>
      </c>
      <c r="X27" s="25">
        <f>X28+X29+X56+X57+X61+X62</f>
        <v>0</v>
      </c>
      <c r="Y27" s="25">
        <f>Y28+Y29+Y56+Y57+Y61+Y62</f>
        <v>0</v>
      </c>
      <c r="Z27" s="25">
        <f>Z28+Z29+Z56+Z57+Z61+Z62</f>
        <v>218.77786666666665</v>
      </c>
      <c r="AA27" s="25">
        <f>AA28+AA29+AA56+AA57+AA61+AA62</f>
        <v>2</v>
      </c>
      <c r="AB27" s="25">
        <f>AB28+AB29+AB56+AB57+AB61+AB62</f>
        <v>0</v>
      </c>
      <c r="AC27" s="25">
        <f>AC28+AC29+AC56+AC57+AC61+AC62</f>
        <v>0</v>
      </c>
      <c r="AD27" s="25">
        <f>AD28+AD29+AD56+AD57+AD61+AD62</f>
        <v>1.8</v>
      </c>
      <c r="AE27" s="25">
        <f>AE28+AE29+AE56+AE57+AE61+AE62</f>
        <v>654</v>
      </c>
      <c r="AF27" s="25">
        <f>AF28+AF29+AF56+AF57+AF61+AF62</f>
        <v>0</v>
      </c>
      <c r="AG27" s="25">
        <f>AG28+AG29+AG56+AG57+AG61+AG62</f>
        <v>218.77786666666665</v>
      </c>
      <c r="AH27" s="25">
        <f>AH28+AH29+AH56+AH57+AH61+AH62</f>
        <v>2</v>
      </c>
      <c r="AI27" s="25">
        <f>AI28+AI29+AI56+AI57+AI61+AI62</f>
        <v>0</v>
      </c>
      <c r="AJ27" s="25">
        <f>AJ28+AJ29+AJ56+AJ57+AJ61+AJ62</f>
        <v>0</v>
      </c>
      <c r="AK27" s="25">
        <f>AK28+AK29+AK56+AK57+AK61+AK62</f>
        <v>1.8</v>
      </c>
      <c r="AL27" s="25">
        <f>AL28+AL29+AL56+AL57+AL61+AL62</f>
        <v>654</v>
      </c>
    </row>
    <row r="28" spans="1:38" ht="31.5" x14ac:dyDescent="0.25">
      <c r="A28" s="32">
        <v>1.1000000000000001</v>
      </c>
      <c r="B28" s="23" t="s">
        <v>77</v>
      </c>
      <c r="C28" s="11" t="s">
        <v>98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</row>
    <row r="29" spans="1:38" ht="47.25" x14ac:dyDescent="0.25">
      <c r="A29" s="31" t="s">
        <v>53</v>
      </c>
      <c r="B29" s="23" t="s">
        <v>78</v>
      </c>
      <c r="C29" s="11" t="s">
        <v>98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f>Y30+Y39+Y44+Y50</f>
        <v>0</v>
      </c>
      <c r="Z29" s="24">
        <f>Z30+Z39+Z44+Z50</f>
        <v>165.35</v>
      </c>
      <c r="AA29" s="24">
        <f>AA30+AA39+AA44+AA50</f>
        <v>2</v>
      </c>
      <c r="AB29" s="24">
        <f>AB30+AB39+AB44+AB50</f>
        <v>0</v>
      </c>
      <c r="AC29" s="24">
        <f>AC30+AC39+AC44+AC50</f>
        <v>0</v>
      </c>
      <c r="AD29" s="24">
        <f>AD30+AD39+AD44+AD50</f>
        <v>1.8</v>
      </c>
      <c r="AE29" s="24">
        <f>AE30+AE39+AE44+AE50</f>
        <v>620</v>
      </c>
      <c r="AF29" s="24">
        <f>AF30+AF39+AF44+AF50</f>
        <v>0</v>
      </c>
      <c r="AG29" s="24">
        <f>AG30+AG39+AG44+AG50</f>
        <v>165.35</v>
      </c>
      <c r="AH29" s="24">
        <f>AH30+AH39+AH44+AH50</f>
        <v>2</v>
      </c>
      <c r="AI29" s="24">
        <f>AI30+AI39+AI44+AI50</f>
        <v>0</v>
      </c>
      <c r="AJ29" s="24">
        <f>AJ30+AJ39+AJ44+AJ50</f>
        <v>0</v>
      </c>
      <c r="AK29" s="24">
        <f>AK30+AK39+AK44+AK50</f>
        <v>1.8</v>
      </c>
      <c r="AL29" s="24">
        <f>AL30+AL39+AL44+AL50</f>
        <v>620</v>
      </c>
    </row>
    <row r="30" spans="1:38" ht="78.75" x14ac:dyDescent="0.25">
      <c r="A30" s="33" t="s">
        <v>54</v>
      </c>
      <c r="B30" s="23" t="s">
        <v>79</v>
      </c>
      <c r="C30" s="11" t="s">
        <v>98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f>Z31+Z32</f>
        <v>91.95</v>
      </c>
      <c r="AA30" s="24">
        <f>AA31+AA32</f>
        <v>2</v>
      </c>
      <c r="AB30" s="24">
        <v>0</v>
      </c>
      <c r="AC30" s="24">
        <v>0</v>
      </c>
      <c r="AD30" s="24">
        <f>AD31+AD32</f>
        <v>1.8</v>
      </c>
      <c r="AE30" s="24">
        <f>AE31+AE32</f>
        <v>115</v>
      </c>
      <c r="AF30" s="24">
        <v>0</v>
      </c>
      <c r="AG30" s="24">
        <f>AG31+AG32</f>
        <v>91.95</v>
      </c>
      <c r="AH30" s="24">
        <f t="shared" ref="AH30:AL30" si="15">AH31+AH32</f>
        <v>2</v>
      </c>
      <c r="AI30" s="24">
        <f t="shared" si="15"/>
        <v>0</v>
      </c>
      <c r="AJ30" s="24">
        <f t="shared" si="15"/>
        <v>0</v>
      </c>
      <c r="AK30" s="24">
        <f t="shared" si="15"/>
        <v>1.8</v>
      </c>
      <c r="AL30" s="24">
        <f t="shared" si="15"/>
        <v>115</v>
      </c>
    </row>
    <row r="31" spans="1:38" ht="47.25" x14ac:dyDescent="0.25">
      <c r="A31" s="33" t="s">
        <v>57</v>
      </c>
      <c r="B31" s="23" t="s">
        <v>80</v>
      </c>
      <c r="C31" s="11" t="s">
        <v>98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</row>
    <row r="32" spans="1:38" ht="78.75" x14ac:dyDescent="0.25">
      <c r="A32" s="33" t="s">
        <v>58</v>
      </c>
      <c r="B32" s="23" t="s">
        <v>81</v>
      </c>
      <c r="C32" s="11" t="s">
        <v>98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f>SUM(Y33:Y38)</f>
        <v>0</v>
      </c>
      <c r="Z32" s="24">
        <f>SUM(Z33:Z38)</f>
        <v>91.95</v>
      </c>
      <c r="AA32" s="24">
        <f>SUM(AA33:AA38)</f>
        <v>2</v>
      </c>
      <c r="AB32" s="24">
        <f>SUM(AB33:AB38)</f>
        <v>0</v>
      </c>
      <c r="AC32" s="24">
        <f>SUM(AC33:AC38)</f>
        <v>0</v>
      </c>
      <c r="AD32" s="24">
        <f>SUM(AD33:AD38)</f>
        <v>1.8</v>
      </c>
      <c r="AE32" s="24">
        <f>SUM(AE33:AE38)</f>
        <v>115</v>
      </c>
      <c r="AF32" s="24">
        <f>SUM(AF33:AF38)</f>
        <v>0</v>
      </c>
      <c r="AG32" s="24">
        <f>SUM(AG33:AG38)</f>
        <v>91.95</v>
      </c>
      <c r="AH32" s="24">
        <f>SUM(AH33:AH38)</f>
        <v>2</v>
      </c>
      <c r="AI32" s="24">
        <f>SUM(AI33:AI38)</f>
        <v>0</v>
      </c>
      <c r="AJ32" s="24">
        <f>SUM(AJ33:AJ38)</f>
        <v>0</v>
      </c>
      <c r="AK32" s="24">
        <f>SUM(AK33:AK38)</f>
        <v>1.8</v>
      </c>
      <c r="AL32" s="24">
        <f>SUM(AL33:AL38)</f>
        <v>115</v>
      </c>
    </row>
    <row r="33" spans="1:38" ht="47.25" x14ac:dyDescent="0.25">
      <c r="A33" s="33" t="s">
        <v>108</v>
      </c>
      <c r="B33" s="28" t="s">
        <v>149</v>
      </c>
      <c r="C33" s="27" t="s">
        <v>130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6">
        <v>3.59</v>
      </c>
      <c r="AA33" s="24">
        <v>0</v>
      </c>
      <c r="AB33" s="24">
        <v>0</v>
      </c>
      <c r="AC33" s="24">
        <v>0</v>
      </c>
      <c r="AD33" s="24">
        <v>0</v>
      </c>
      <c r="AE33" s="24">
        <v>6</v>
      </c>
      <c r="AF33" s="24">
        <f>Y33</f>
        <v>0</v>
      </c>
      <c r="AG33" s="24">
        <f>Z33</f>
        <v>3.59</v>
      </c>
      <c r="AH33" s="24">
        <v>0</v>
      </c>
      <c r="AI33" s="24">
        <v>0</v>
      </c>
      <c r="AJ33" s="24">
        <v>0</v>
      </c>
      <c r="AK33" s="24">
        <v>0</v>
      </c>
      <c r="AL33" s="24">
        <f>AE33</f>
        <v>6</v>
      </c>
    </row>
    <row r="34" spans="1:38" ht="31.5" x14ac:dyDescent="0.25">
      <c r="A34" s="33" t="s">
        <v>109</v>
      </c>
      <c r="B34" s="28" t="s">
        <v>111</v>
      </c>
      <c r="C34" s="27" t="s">
        <v>131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6">
        <v>2.33</v>
      </c>
      <c r="AA34" s="24">
        <v>0</v>
      </c>
      <c r="AB34" s="24">
        <v>0</v>
      </c>
      <c r="AC34" s="24">
        <v>0</v>
      </c>
      <c r="AD34" s="24">
        <v>0</v>
      </c>
      <c r="AE34" s="24">
        <v>105</v>
      </c>
      <c r="AF34" s="24">
        <f t="shared" ref="AF34:AG49" si="16">Y34</f>
        <v>0</v>
      </c>
      <c r="AG34" s="24">
        <f t="shared" si="16"/>
        <v>2.33</v>
      </c>
      <c r="AH34" s="24">
        <v>0</v>
      </c>
      <c r="AI34" s="24">
        <v>0</v>
      </c>
      <c r="AJ34" s="24">
        <v>0</v>
      </c>
      <c r="AK34" s="24">
        <v>0</v>
      </c>
      <c r="AL34" s="24">
        <f t="shared" ref="AL34:AL56" si="17">AE34</f>
        <v>105</v>
      </c>
    </row>
    <row r="35" spans="1:38" ht="47.25" x14ac:dyDescent="0.25">
      <c r="A35" s="33" t="s">
        <v>110</v>
      </c>
      <c r="B35" s="28" t="s">
        <v>132</v>
      </c>
      <c r="C35" s="27" t="s">
        <v>133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6">
        <v>4.92</v>
      </c>
      <c r="AA35" s="24">
        <v>0</v>
      </c>
      <c r="AB35" s="24">
        <v>0</v>
      </c>
      <c r="AC35" s="24">
        <v>0</v>
      </c>
      <c r="AD35" s="24">
        <v>0</v>
      </c>
      <c r="AE35" s="24">
        <v>1</v>
      </c>
      <c r="AF35" s="24">
        <f t="shared" si="16"/>
        <v>0</v>
      </c>
      <c r="AG35" s="24">
        <f t="shared" si="16"/>
        <v>4.92</v>
      </c>
      <c r="AH35" s="24">
        <v>0</v>
      </c>
      <c r="AI35" s="24">
        <v>0</v>
      </c>
      <c r="AJ35" s="24">
        <v>0</v>
      </c>
      <c r="AK35" s="24">
        <v>0</v>
      </c>
      <c r="AL35" s="24">
        <f t="shared" si="17"/>
        <v>1</v>
      </c>
    </row>
    <row r="36" spans="1:38" ht="47.25" x14ac:dyDescent="0.25">
      <c r="A36" s="33" t="s">
        <v>112</v>
      </c>
      <c r="B36" s="28" t="s">
        <v>134</v>
      </c>
      <c r="C36" s="27" t="s">
        <v>135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6">
        <v>9.09</v>
      </c>
      <c r="AA36" s="24">
        <v>0</v>
      </c>
      <c r="AB36" s="24">
        <v>0</v>
      </c>
      <c r="AC36" s="24">
        <v>0</v>
      </c>
      <c r="AD36" s="24">
        <v>0</v>
      </c>
      <c r="AE36" s="24">
        <v>2</v>
      </c>
      <c r="AF36" s="24">
        <f t="shared" si="16"/>
        <v>0</v>
      </c>
      <c r="AG36" s="24">
        <f t="shared" si="16"/>
        <v>9.09</v>
      </c>
      <c r="AH36" s="24">
        <v>0</v>
      </c>
      <c r="AI36" s="24">
        <v>0</v>
      </c>
      <c r="AJ36" s="24">
        <v>0</v>
      </c>
      <c r="AK36" s="24">
        <v>0</v>
      </c>
      <c r="AL36" s="24">
        <f t="shared" si="17"/>
        <v>2</v>
      </c>
    </row>
    <row r="37" spans="1:38" ht="63" x14ac:dyDescent="0.25">
      <c r="A37" s="33" t="s">
        <v>138</v>
      </c>
      <c r="B37" s="28" t="s">
        <v>159</v>
      </c>
      <c r="C37" s="27" t="s">
        <v>160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6">
        <v>64.790000000000006</v>
      </c>
      <c r="AA37" s="24">
        <v>0</v>
      </c>
      <c r="AB37" s="24">
        <v>0</v>
      </c>
      <c r="AC37" s="24">
        <v>0</v>
      </c>
      <c r="AD37" s="24">
        <v>1.8</v>
      </c>
      <c r="AE37" s="24">
        <v>0</v>
      </c>
      <c r="AF37" s="24">
        <f t="shared" ref="AF37" si="18">Y37</f>
        <v>0</v>
      </c>
      <c r="AG37" s="24">
        <f t="shared" ref="AG37" si="19">Z37</f>
        <v>64.790000000000006</v>
      </c>
      <c r="AH37" s="24">
        <f t="shared" ref="AH37" si="20">AA37</f>
        <v>0</v>
      </c>
      <c r="AI37" s="24">
        <f t="shared" ref="AI37" si="21">AB37</f>
        <v>0</v>
      </c>
      <c r="AJ37" s="24">
        <f t="shared" ref="AJ37" si="22">AC37</f>
        <v>0</v>
      </c>
      <c r="AK37" s="24">
        <f t="shared" ref="AK37" si="23">AD37</f>
        <v>1.8</v>
      </c>
      <c r="AL37" s="24">
        <f t="shared" si="17"/>
        <v>0</v>
      </c>
    </row>
    <row r="38" spans="1:38" ht="31.5" x14ac:dyDescent="0.25">
      <c r="A38" s="33" t="s">
        <v>161</v>
      </c>
      <c r="B38" s="28" t="s">
        <v>136</v>
      </c>
      <c r="C38" s="27" t="s">
        <v>137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6">
        <v>7.23</v>
      </c>
      <c r="AA38" s="34">
        <v>2</v>
      </c>
      <c r="AB38" s="24">
        <v>0</v>
      </c>
      <c r="AC38" s="24">
        <v>0</v>
      </c>
      <c r="AD38" s="24">
        <v>0</v>
      </c>
      <c r="AE38" s="24">
        <v>1</v>
      </c>
      <c r="AF38" s="24">
        <f t="shared" si="16"/>
        <v>0</v>
      </c>
      <c r="AG38" s="24">
        <f t="shared" si="16"/>
        <v>7.23</v>
      </c>
      <c r="AH38" s="24">
        <f t="shared" ref="AH38" si="24">AA38</f>
        <v>2</v>
      </c>
      <c r="AI38" s="24">
        <f t="shared" ref="AI38" si="25">AB38</f>
        <v>0</v>
      </c>
      <c r="AJ38" s="24">
        <f t="shared" ref="AJ38" si="26">AC38</f>
        <v>0</v>
      </c>
      <c r="AK38" s="24">
        <f t="shared" ref="AK38" si="27">AD38</f>
        <v>0</v>
      </c>
      <c r="AL38" s="24">
        <f t="shared" si="17"/>
        <v>1</v>
      </c>
    </row>
    <row r="39" spans="1:38" ht="63" x14ac:dyDescent="0.25">
      <c r="A39" s="31" t="s">
        <v>55</v>
      </c>
      <c r="B39" s="23" t="s">
        <v>82</v>
      </c>
      <c r="C39" s="11" t="s">
        <v>98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f>Y41+Y44+Y50</f>
        <v>0</v>
      </c>
      <c r="Z39" s="24">
        <f>Z40+Z43</f>
        <v>55.989999999999995</v>
      </c>
      <c r="AA39" s="24">
        <f>AA40+AA43</f>
        <v>0</v>
      </c>
      <c r="AB39" s="24">
        <f>AB40+AB43</f>
        <v>0</v>
      </c>
      <c r="AC39" s="24">
        <f>AC40+AC43</f>
        <v>0</v>
      </c>
      <c r="AD39" s="24">
        <f>AD40+AD43</f>
        <v>0</v>
      </c>
      <c r="AE39" s="24">
        <f>AE40+AE43</f>
        <v>0</v>
      </c>
      <c r="AF39" s="24">
        <f t="shared" si="16"/>
        <v>0</v>
      </c>
      <c r="AG39" s="24">
        <f t="shared" si="16"/>
        <v>55.989999999999995</v>
      </c>
      <c r="AH39" s="24">
        <f t="shared" ref="AH39" si="28">AA39</f>
        <v>0</v>
      </c>
      <c r="AI39" s="24">
        <f t="shared" ref="AI39" si="29">AB39</f>
        <v>0</v>
      </c>
      <c r="AJ39" s="24">
        <f t="shared" ref="AJ39" si="30">AC39</f>
        <v>0</v>
      </c>
      <c r="AK39" s="24">
        <f t="shared" ref="AK39" si="31">AD39</f>
        <v>0</v>
      </c>
      <c r="AL39" s="24">
        <f t="shared" si="17"/>
        <v>0</v>
      </c>
    </row>
    <row r="40" spans="1:38" ht="47.25" x14ac:dyDescent="0.25">
      <c r="A40" s="33" t="s">
        <v>59</v>
      </c>
      <c r="B40" s="23" t="s">
        <v>83</v>
      </c>
      <c r="C40" s="11" t="s">
        <v>98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f>SUM(Y41:Y42)</f>
        <v>0</v>
      </c>
      <c r="Z40" s="24">
        <f>SUM(Z41:Z42)</f>
        <v>55.989999999999995</v>
      </c>
      <c r="AA40" s="24">
        <f>SUM(AA41:AA42)</f>
        <v>0</v>
      </c>
      <c r="AB40" s="24">
        <f>SUM(AB41:AB42)</f>
        <v>0</v>
      </c>
      <c r="AC40" s="24">
        <f>SUM(AC41:AC42)</f>
        <v>0</v>
      </c>
      <c r="AD40" s="24">
        <f>SUM(AD41:AD42)</f>
        <v>0</v>
      </c>
      <c r="AE40" s="24">
        <f>SUM(AE41:AE42)</f>
        <v>0</v>
      </c>
      <c r="AF40" s="24">
        <f>SUM(AF41:AF42)</f>
        <v>0</v>
      </c>
      <c r="AG40" s="24">
        <f>SUM(AG41:AG42)</f>
        <v>55.989999999999995</v>
      </c>
      <c r="AH40" s="24">
        <f>SUM(AH41:AH42)</f>
        <v>0</v>
      </c>
      <c r="AI40" s="24">
        <f>SUM(AI41:AI42)</f>
        <v>0</v>
      </c>
      <c r="AJ40" s="24">
        <f>SUM(AJ41:AJ42)</f>
        <v>0</v>
      </c>
      <c r="AK40" s="24">
        <f>SUM(AK41:AK42)</f>
        <v>0</v>
      </c>
      <c r="AL40" s="24">
        <f>SUM(AL41:AL42)</f>
        <v>0</v>
      </c>
    </row>
    <row r="41" spans="1:38" ht="31.5" x14ac:dyDescent="0.25">
      <c r="A41" s="33" t="s">
        <v>105</v>
      </c>
      <c r="B41" s="23" t="s">
        <v>113</v>
      </c>
      <c r="C41" s="27" t="s">
        <v>126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6">
        <v>47.79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f t="shared" si="16"/>
        <v>0</v>
      </c>
      <c r="AG41" s="24">
        <f t="shared" si="16"/>
        <v>47.79</v>
      </c>
      <c r="AH41" s="24">
        <f t="shared" ref="AH41" si="32">AA41</f>
        <v>0</v>
      </c>
      <c r="AI41" s="24">
        <f t="shared" ref="AI41" si="33">AB41</f>
        <v>0</v>
      </c>
      <c r="AJ41" s="24">
        <f t="shared" ref="AJ41" si="34">AC41</f>
        <v>0</v>
      </c>
      <c r="AK41" s="24">
        <f t="shared" ref="AK41" si="35">AD41</f>
        <v>0</v>
      </c>
      <c r="AL41" s="24">
        <f t="shared" si="17"/>
        <v>0</v>
      </c>
    </row>
    <row r="42" spans="1:38" ht="31.5" x14ac:dyDescent="0.25">
      <c r="A42" s="48" t="s">
        <v>164</v>
      </c>
      <c r="B42" s="28" t="s">
        <v>165</v>
      </c>
      <c r="C42" s="27" t="s">
        <v>166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6">
        <v>8.1999999999999993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f t="shared" ref="AF42" si="36">Y42</f>
        <v>0</v>
      </c>
      <c r="AG42" s="24">
        <f t="shared" ref="AG42" si="37">Z42</f>
        <v>8.1999999999999993</v>
      </c>
      <c r="AH42" s="24">
        <f t="shared" ref="AH42" si="38">AA42</f>
        <v>0</v>
      </c>
      <c r="AI42" s="24">
        <f t="shared" ref="AI42" si="39">AB42</f>
        <v>0</v>
      </c>
      <c r="AJ42" s="24">
        <f t="shared" ref="AJ42" si="40">AC42</f>
        <v>0</v>
      </c>
      <c r="AK42" s="24">
        <f t="shared" ref="AK42" si="41">AD42</f>
        <v>0</v>
      </c>
      <c r="AL42" s="24">
        <f t="shared" ref="AL42" si="42">AE42</f>
        <v>0</v>
      </c>
    </row>
    <row r="43" spans="1:38" ht="63" x14ac:dyDescent="0.25">
      <c r="A43" s="33" t="s">
        <v>60</v>
      </c>
      <c r="B43" s="23" t="s">
        <v>84</v>
      </c>
      <c r="C43" s="11" t="s">
        <v>98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f t="shared" ref="Y43" si="43">Y44+Y46</f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f t="shared" si="16"/>
        <v>0</v>
      </c>
      <c r="AG43" s="24">
        <f t="shared" si="16"/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f t="shared" si="17"/>
        <v>0</v>
      </c>
    </row>
    <row r="44" spans="1:38" ht="47.25" x14ac:dyDescent="0.25">
      <c r="A44" s="31" t="s">
        <v>114</v>
      </c>
      <c r="B44" s="23" t="s">
        <v>85</v>
      </c>
      <c r="C44" s="11" t="s">
        <v>98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f>Y45+Y47</f>
        <v>0</v>
      </c>
      <c r="Z44" s="24">
        <f t="shared" ref="Z44:AE44" si="44">Z45+Z47+Z48+Z49</f>
        <v>12.32</v>
      </c>
      <c r="AA44" s="24">
        <f t="shared" si="44"/>
        <v>0</v>
      </c>
      <c r="AB44" s="24">
        <f t="shared" si="44"/>
        <v>0</v>
      </c>
      <c r="AC44" s="24">
        <f t="shared" si="44"/>
        <v>0</v>
      </c>
      <c r="AD44" s="24">
        <f t="shared" si="44"/>
        <v>0</v>
      </c>
      <c r="AE44" s="24">
        <f t="shared" si="44"/>
        <v>500</v>
      </c>
      <c r="AF44" s="24">
        <f t="shared" si="16"/>
        <v>0</v>
      </c>
      <c r="AG44" s="24">
        <f t="shared" si="16"/>
        <v>12.32</v>
      </c>
      <c r="AH44" s="24">
        <v>0</v>
      </c>
      <c r="AI44" s="24">
        <v>0</v>
      </c>
      <c r="AJ44" s="24">
        <v>0</v>
      </c>
      <c r="AK44" s="24">
        <v>0</v>
      </c>
      <c r="AL44" s="24">
        <f t="shared" si="17"/>
        <v>500</v>
      </c>
    </row>
    <row r="45" spans="1:38" ht="47.25" x14ac:dyDescent="0.25">
      <c r="A45" s="33" t="s">
        <v>61</v>
      </c>
      <c r="B45" s="23" t="s">
        <v>139</v>
      </c>
      <c r="C45" s="11" t="s">
        <v>98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f>SUM(Y46)</f>
        <v>0</v>
      </c>
      <c r="Z45" s="24">
        <f t="shared" ref="Z45:AL45" si="45">SUM(Z46)</f>
        <v>12.32</v>
      </c>
      <c r="AA45" s="24">
        <f t="shared" si="45"/>
        <v>0</v>
      </c>
      <c r="AB45" s="24">
        <f t="shared" si="45"/>
        <v>0</v>
      </c>
      <c r="AC45" s="24">
        <f t="shared" si="45"/>
        <v>0</v>
      </c>
      <c r="AD45" s="24">
        <f t="shared" si="45"/>
        <v>0</v>
      </c>
      <c r="AE45" s="24">
        <f t="shared" si="45"/>
        <v>500</v>
      </c>
      <c r="AF45" s="24">
        <f t="shared" si="45"/>
        <v>0</v>
      </c>
      <c r="AG45" s="24">
        <f t="shared" si="45"/>
        <v>12.32</v>
      </c>
      <c r="AH45" s="24">
        <f t="shared" si="45"/>
        <v>0</v>
      </c>
      <c r="AI45" s="24">
        <f t="shared" si="45"/>
        <v>0</v>
      </c>
      <c r="AJ45" s="24">
        <f t="shared" si="45"/>
        <v>0</v>
      </c>
      <c r="AK45" s="24">
        <f t="shared" si="45"/>
        <v>0</v>
      </c>
      <c r="AL45" s="24">
        <f t="shared" si="45"/>
        <v>500</v>
      </c>
    </row>
    <row r="46" spans="1:38" ht="31.5" x14ac:dyDescent="0.25">
      <c r="A46" s="33" t="s">
        <v>115</v>
      </c>
      <c r="B46" s="23" t="s">
        <v>116</v>
      </c>
      <c r="C46" s="27" t="s">
        <v>123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6">
        <v>12.32</v>
      </c>
      <c r="AA46" s="24">
        <v>0</v>
      </c>
      <c r="AB46" s="24">
        <v>0</v>
      </c>
      <c r="AC46" s="24">
        <v>0</v>
      </c>
      <c r="AD46" s="24">
        <v>0</v>
      </c>
      <c r="AE46" s="24">
        <v>500</v>
      </c>
      <c r="AF46" s="24">
        <f t="shared" si="16"/>
        <v>0</v>
      </c>
      <c r="AG46" s="24">
        <f t="shared" si="16"/>
        <v>12.32</v>
      </c>
      <c r="AH46" s="24">
        <v>0</v>
      </c>
      <c r="AI46" s="24">
        <v>0</v>
      </c>
      <c r="AJ46" s="24">
        <v>0</v>
      </c>
      <c r="AK46" s="24">
        <v>0</v>
      </c>
      <c r="AL46" s="24">
        <f t="shared" si="17"/>
        <v>500</v>
      </c>
    </row>
    <row r="47" spans="1:38" ht="47.25" x14ac:dyDescent="0.25">
      <c r="A47" s="33" t="s">
        <v>62</v>
      </c>
      <c r="B47" s="23" t="s">
        <v>140</v>
      </c>
      <c r="C47" s="11" t="s">
        <v>98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f t="shared" si="16"/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f t="shared" si="17"/>
        <v>0</v>
      </c>
    </row>
    <row r="48" spans="1:38" ht="47.25" x14ac:dyDescent="0.25">
      <c r="A48" s="33" t="s">
        <v>63</v>
      </c>
      <c r="B48" s="23" t="s">
        <v>141</v>
      </c>
      <c r="C48" s="11" t="s">
        <v>98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f t="shared" ref="Y48" si="46">Y49+Y51</f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f t="shared" si="16"/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f t="shared" si="17"/>
        <v>0</v>
      </c>
    </row>
    <row r="49" spans="1:38" ht="47.25" x14ac:dyDescent="0.25">
      <c r="A49" s="33" t="s">
        <v>64</v>
      </c>
      <c r="B49" s="23" t="s">
        <v>142</v>
      </c>
      <c r="C49" s="11" t="s">
        <v>98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f t="shared" ref="Y49" si="47">Y50+Y52</f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4">
        <v>0</v>
      </c>
      <c r="AF49" s="24">
        <v>0</v>
      </c>
      <c r="AG49" s="24">
        <f t="shared" si="16"/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f t="shared" si="17"/>
        <v>0</v>
      </c>
    </row>
    <row r="50" spans="1:38" ht="63" x14ac:dyDescent="0.25">
      <c r="A50" s="31" t="s">
        <v>56</v>
      </c>
      <c r="B50" s="23" t="s">
        <v>86</v>
      </c>
      <c r="C50" s="11" t="s">
        <v>98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f>Y51+Y53</f>
        <v>0</v>
      </c>
      <c r="Z50" s="24">
        <f>Z51+Z53</f>
        <v>5.09</v>
      </c>
      <c r="AA50" s="24">
        <f t="shared" ref="AA50:AE50" si="48">AA51+AA53</f>
        <v>0</v>
      </c>
      <c r="AB50" s="24">
        <f t="shared" si="48"/>
        <v>0</v>
      </c>
      <c r="AC50" s="24">
        <f t="shared" si="48"/>
        <v>0</v>
      </c>
      <c r="AD50" s="24">
        <f t="shared" si="48"/>
        <v>0</v>
      </c>
      <c r="AE50" s="24">
        <f t="shared" si="48"/>
        <v>5</v>
      </c>
      <c r="AF50" s="24">
        <f>AF51+AF53</f>
        <v>0</v>
      </c>
      <c r="AG50" s="24">
        <f>AG51+AG53</f>
        <v>5.09</v>
      </c>
      <c r="AH50" s="24">
        <v>0</v>
      </c>
      <c r="AI50" s="24">
        <v>0</v>
      </c>
      <c r="AJ50" s="24">
        <v>0</v>
      </c>
      <c r="AK50" s="24">
        <v>0</v>
      </c>
      <c r="AL50" s="24">
        <f t="shared" si="17"/>
        <v>5</v>
      </c>
    </row>
    <row r="51" spans="1:38" ht="47.25" x14ac:dyDescent="0.25">
      <c r="A51" s="33" t="s">
        <v>65</v>
      </c>
      <c r="B51" s="23" t="s">
        <v>87</v>
      </c>
      <c r="C51" s="11" t="s">
        <v>98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f t="shared" ref="Y51" si="49">Y52+Y55</f>
        <v>0</v>
      </c>
      <c r="Z51" s="24">
        <f>Z52</f>
        <v>3.08</v>
      </c>
      <c r="AA51" s="24">
        <f t="shared" ref="AA51:AE51" si="50">AA52</f>
        <v>0</v>
      </c>
      <c r="AB51" s="24">
        <f t="shared" si="50"/>
        <v>0</v>
      </c>
      <c r="AC51" s="24">
        <f t="shared" si="50"/>
        <v>0</v>
      </c>
      <c r="AD51" s="24">
        <f t="shared" si="50"/>
        <v>0</v>
      </c>
      <c r="AE51" s="24">
        <f t="shared" si="50"/>
        <v>1</v>
      </c>
      <c r="AF51" s="24">
        <v>0</v>
      </c>
      <c r="AG51" s="24">
        <f t="shared" ref="AF51:AG63" si="51">Z51</f>
        <v>3.08</v>
      </c>
      <c r="AH51" s="24">
        <v>0</v>
      </c>
      <c r="AI51" s="24">
        <v>0</v>
      </c>
      <c r="AJ51" s="24">
        <v>0</v>
      </c>
      <c r="AK51" s="24">
        <v>0</v>
      </c>
      <c r="AL51" s="24">
        <f t="shared" si="17"/>
        <v>1</v>
      </c>
    </row>
    <row r="52" spans="1:38" ht="47.25" x14ac:dyDescent="0.25">
      <c r="A52" s="33" t="s">
        <v>106</v>
      </c>
      <c r="B52" s="28" t="s">
        <v>143</v>
      </c>
      <c r="C52" s="27" t="s">
        <v>144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3.08</v>
      </c>
      <c r="AA52" s="24">
        <v>0</v>
      </c>
      <c r="AB52" s="24">
        <v>0</v>
      </c>
      <c r="AC52" s="24">
        <v>0</v>
      </c>
      <c r="AD52" s="24">
        <v>0</v>
      </c>
      <c r="AE52" s="24">
        <v>1</v>
      </c>
      <c r="AF52" s="24">
        <v>0</v>
      </c>
      <c r="AG52" s="24">
        <f t="shared" si="51"/>
        <v>3.08</v>
      </c>
      <c r="AH52" s="24">
        <v>0</v>
      </c>
      <c r="AI52" s="24">
        <v>0</v>
      </c>
      <c r="AJ52" s="24">
        <v>0</v>
      </c>
      <c r="AK52" s="24">
        <v>0</v>
      </c>
      <c r="AL52" s="24">
        <f t="shared" si="17"/>
        <v>1</v>
      </c>
    </row>
    <row r="53" spans="1:38" ht="63" x14ac:dyDescent="0.25">
      <c r="A53" s="33" t="s">
        <v>66</v>
      </c>
      <c r="B53" s="23" t="s">
        <v>88</v>
      </c>
      <c r="C53" s="11" t="s">
        <v>98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f>SUM(Y54:Y55)</f>
        <v>0</v>
      </c>
      <c r="Z53" s="24">
        <f t="shared" ref="Z53:AL53" si="52">SUM(Z54:Z55)</f>
        <v>2.0100000000000002</v>
      </c>
      <c r="AA53" s="24">
        <f t="shared" si="52"/>
        <v>0</v>
      </c>
      <c r="AB53" s="24">
        <f t="shared" si="52"/>
        <v>0</v>
      </c>
      <c r="AC53" s="24">
        <f t="shared" si="52"/>
        <v>0</v>
      </c>
      <c r="AD53" s="24">
        <f t="shared" si="52"/>
        <v>0</v>
      </c>
      <c r="AE53" s="24">
        <f t="shared" si="52"/>
        <v>4</v>
      </c>
      <c r="AF53" s="24">
        <f t="shared" si="52"/>
        <v>0</v>
      </c>
      <c r="AG53" s="24">
        <f t="shared" si="52"/>
        <v>2.0100000000000002</v>
      </c>
      <c r="AH53" s="24">
        <f t="shared" si="52"/>
        <v>0</v>
      </c>
      <c r="AI53" s="24">
        <f t="shared" si="52"/>
        <v>0</v>
      </c>
      <c r="AJ53" s="24">
        <f t="shared" si="52"/>
        <v>0</v>
      </c>
      <c r="AK53" s="24">
        <f t="shared" si="52"/>
        <v>0</v>
      </c>
      <c r="AL53" s="24">
        <f t="shared" si="52"/>
        <v>4</v>
      </c>
    </row>
    <row r="54" spans="1:38" ht="47.25" x14ac:dyDescent="0.25">
      <c r="A54" s="33" t="s">
        <v>127</v>
      </c>
      <c r="B54" s="28" t="s">
        <v>117</v>
      </c>
      <c r="C54" s="27" t="s">
        <v>145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6">
        <v>0.68</v>
      </c>
      <c r="AA54" s="24">
        <v>0</v>
      </c>
      <c r="AB54" s="24">
        <v>0</v>
      </c>
      <c r="AC54" s="24">
        <v>0</v>
      </c>
      <c r="AD54" s="24">
        <v>0</v>
      </c>
      <c r="AE54" s="24">
        <v>1</v>
      </c>
      <c r="AF54" s="24">
        <f t="shared" ref="AF54" si="53">Y54</f>
        <v>0</v>
      </c>
      <c r="AG54" s="24">
        <f t="shared" ref="AG54" si="54">Z54</f>
        <v>0.68</v>
      </c>
      <c r="AH54" s="24">
        <f t="shared" ref="AH54" si="55">AA54</f>
        <v>0</v>
      </c>
      <c r="AI54" s="24">
        <f t="shared" ref="AI54" si="56">AB54</f>
        <v>0</v>
      </c>
      <c r="AJ54" s="24">
        <f t="shared" ref="AJ54" si="57">AC54</f>
        <v>0</v>
      </c>
      <c r="AK54" s="24">
        <f t="shared" ref="AK54" si="58">AD54</f>
        <v>0</v>
      </c>
      <c r="AL54" s="24">
        <f t="shared" ref="AL54" si="59">AE54</f>
        <v>1</v>
      </c>
    </row>
    <row r="55" spans="1:38" ht="63" x14ac:dyDescent="0.25">
      <c r="A55" s="33" t="s">
        <v>107</v>
      </c>
      <c r="B55" s="28" t="s">
        <v>146</v>
      </c>
      <c r="C55" s="27" t="s">
        <v>150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6">
        <v>1.33</v>
      </c>
      <c r="AA55" s="24">
        <v>0</v>
      </c>
      <c r="AB55" s="24">
        <v>0</v>
      </c>
      <c r="AC55" s="24">
        <v>0</v>
      </c>
      <c r="AD55" s="24">
        <v>0</v>
      </c>
      <c r="AE55" s="24">
        <v>3</v>
      </c>
      <c r="AF55" s="24">
        <f t="shared" ref="AF55:AG55" si="60">Y55</f>
        <v>0</v>
      </c>
      <c r="AG55" s="24">
        <f t="shared" si="60"/>
        <v>1.33</v>
      </c>
      <c r="AH55" s="24">
        <f t="shared" ref="AH55:AK56" si="61">AA55</f>
        <v>0</v>
      </c>
      <c r="AI55" s="24">
        <f t="shared" si="61"/>
        <v>0</v>
      </c>
      <c r="AJ55" s="24">
        <f t="shared" si="61"/>
        <v>0</v>
      </c>
      <c r="AK55" s="24">
        <f t="shared" si="61"/>
        <v>0</v>
      </c>
      <c r="AL55" s="24">
        <f t="shared" si="17"/>
        <v>3</v>
      </c>
    </row>
    <row r="56" spans="1:38" ht="94.5" x14ac:dyDescent="0.25">
      <c r="A56" s="31" t="s">
        <v>89</v>
      </c>
      <c r="B56" s="23" t="s">
        <v>90</v>
      </c>
      <c r="C56" s="11" t="s">
        <v>98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f t="shared" si="61"/>
        <v>0</v>
      </c>
      <c r="AJ56" s="24">
        <f t="shared" si="61"/>
        <v>0</v>
      </c>
      <c r="AK56" s="24">
        <f t="shared" si="61"/>
        <v>0</v>
      </c>
      <c r="AL56" s="24">
        <f t="shared" si="17"/>
        <v>0</v>
      </c>
    </row>
    <row r="57" spans="1:38" ht="47.25" x14ac:dyDescent="0.25">
      <c r="A57" s="31" t="s">
        <v>91</v>
      </c>
      <c r="B57" s="23" t="s">
        <v>92</v>
      </c>
      <c r="C57" s="11" t="s">
        <v>98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f>SUM(Y58:Y60)</f>
        <v>0</v>
      </c>
      <c r="Z57" s="24">
        <f t="shared" ref="Z57:AL57" si="62">SUM(Z58:Z60)</f>
        <v>26.796666666666667</v>
      </c>
      <c r="AA57" s="24">
        <f t="shared" si="62"/>
        <v>0</v>
      </c>
      <c r="AB57" s="24">
        <f t="shared" si="62"/>
        <v>0</v>
      </c>
      <c r="AC57" s="24">
        <f t="shared" si="62"/>
        <v>0</v>
      </c>
      <c r="AD57" s="24">
        <f t="shared" si="62"/>
        <v>0</v>
      </c>
      <c r="AE57" s="24">
        <f t="shared" si="62"/>
        <v>2</v>
      </c>
      <c r="AF57" s="24">
        <f t="shared" si="62"/>
        <v>0</v>
      </c>
      <c r="AG57" s="24">
        <f t="shared" si="62"/>
        <v>26.796666666666667</v>
      </c>
      <c r="AH57" s="24">
        <f t="shared" si="62"/>
        <v>0</v>
      </c>
      <c r="AI57" s="24">
        <f t="shared" si="62"/>
        <v>0</v>
      </c>
      <c r="AJ57" s="24">
        <f t="shared" si="62"/>
        <v>0</v>
      </c>
      <c r="AK57" s="24">
        <f t="shared" si="62"/>
        <v>0</v>
      </c>
      <c r="AL57" s="24">
        <f t="shared" si="62"/>
        <v>2</v>
      </c>
    </row>
    <row r="58" spans="1:38" ht="31.5" x14ac:dyDescent="0.25">
      <c r="A58" s="33" t="s">
        <v>118</v>
      </c>
      <c r="B58" s="28" t="s">
        <v>124</v>
      </c>
      <c r="C58" s="27" t="s">
        <v>125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6">
        <v>21.03</v>
      </c>
      <c r="AA58" s="24">
        <v>0</v>
      </c>
      <c r="AB58" s="24">
        <v>0</v>
      </c>
      <c r="AC58" s="24">
        <v>0</v>
      </c>
      <c r="AD58" s="24">
        <v>0</v>
      </c>
      <c r="AE58" s="24">
        <v>1</v>
      </c>
      <c r="AF58" s="24">
        <v>0</v>
      </c>
      <c r="AG58" s="24">
        <f t="shared" ref="AG58" si="63">Z58</f>
        <v>21.03</v>
      </c>
      <c r="AH58" s="24">
        <v>0</v>
      </c>
      <c r="AI58" s="24">
        <v>0</v>
      </c>
      <c r="AJ58" s="24">
        <f t="shared" ref="AJ58" si="64">+AC58</f>
        <v>0</v>
      </c>
      <c r="AK58" s="24">
        <v>0</v>
      </c>
      <c r="AL58" s="24">
        <f t="shared" ref="AL58" si="65">AE58</f>
        <v>1</v>
      </c>
    </row>
    <row r="59" spans="1:38" ht="31.5" x14ac:dyDescent="0.25">
      <c r="A59" s="33" t="s">
        <v>155</v>
      </c>
      <c r="B59" s="23" t="s">
        <v>151</v>
      </c>
      <c r="C59" s="27" t="s">
        <v>152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6">
        <v>5.7666666666666666</v>
      </c>
      <c r="AA59" s="24">
        <v>0</v>
      </c>
      <c r="AB59" s="24">
        <v>0</v>
      </c>
      <c r="AC59" s="24">
        <v>0</v>
      </c>
      <c r="AD59" s="24">
        <v>0</v>
      </c>
      <c r="AE59" s="24">
        <v>1</v>
      </c>
      <c r="AF59" s="24">
        <v>0</v>
      </c>
      <c r="AG59" s="24">
        <f t="shared" ref="AG59:AH60" si="66">Z59</f>
        <v>5.7666666666666666</v>
      </c>
      <c r="AH59" s="24">
        <v>0</v>
      </c>
      <c r="AI59" s="24">
        <v>0</v>
      </c>
      <c r="AJ59" s="24">
        <f t="shared" ref="AJ59:AJ60" si="67">+AC59</f>
        <v>0</v>
      </c>
      <c r="AK59" s="24">
        <v>0</v>
      </c>
      <c r="AL59" s="24">
        <f t="shared" ref="AL59:AL60" si="68">AE59</f>
        <v>1</v>
      </c>
    </row>
    <row r="60" spans="1:38" ht="78.75" x14ac:dyDescent="0.25">
      <c r="A60" s="33" t="s">
        <v>156</v>
      </c>
      <c r="B60" s="28" t="s">
        <v>153</v>
      </c>
      <c r="C60" s="27" t="s">
        <v>154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6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f t="shared" si="66"/>
        <v>0</v>
      </c>
      <c r="AH60" s="24">
        <f t="shared" si="66"/>
        <v>0</v>
      </c>
      <c r="AI60" s="24">
        <v>0</v>
      </c>
      <c r="AJ60" s="24">
        <f t="shared" si="67"/>
        <v>0</v>
      </c>
      <c r="AK60" s="24">
        <v>0</v>
      </c>
      <c r="AL60" s="24">
        <f t="shared" si="68"/>
        <v>0</v>
      </c>
    </row>
    <row r="61" spans="1:38" ht="63" x14ac:dyDescent="0.25">
      <c r="A61" s="31" t="s">
        <v>93</v>
      </c>
      <c r="B61" s="23" t="s">
        <v>94</v>
      </c>
      <c r="C61" s="11" t="s">
        <v>98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</row>
    <row r="62" spans="1:38" ht="31.5" x14ac:dyDescent="0.25">
      <c r="A62" s="31" t="s">
        <v>95</v>
      </c>
      <c r="B62" s="23" t="s">
        <v>96</v>
      </c>
      <c r="C62" s="11" t="s">
        <v>98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f>SUM(Y63:Y68)</f>
        <v>0</v>
      </c>
      <c r="Z62" s="24">
        <f>SUM(Z63:Z68)</f>
        <v>26.631199999999996</v>
      </c>
      <c r="AA62" s="24">
        <f>SUM(AA63:AA68)</f>
        <v>0</v>
      </c>
      <c r="AB62" s="24">
        <f>SUM(AB63:AB68)</f>
        <v>0</v>
      </c>
      <c r="AC62" s="24">
        <f>SUM(AC63:AC68)</f>
        <v>0</v>
      </c>
      <c r="AD62" s="24">
        <f>SUM(AD63:AD68)</f>
        <v>0</v>
      </c>
      <c r="AE62" s="24">
        <f>SUM(AE63:AE68)</f>
        <v>32</v>
      </c>
      <c r="AF62" s="24">
        <f>SUM(AF63:AF68)</f>
        <v>0</v>
      </c>
      <c r="AG62" s="24">
        <f>SUM(AG63:AG68)</f>
        <v>26.631199999999996</v>
      </c>
      <c r="AH62" s="24">
        <f>SUM(AH63:AH68)</f>
        <v>0</v>
      </c>
      <c r="AI62" s="24">
        <f>SUM(AI63:AI68)</f>
        <v>0</v>
      </c>
      <c r="AJ62" s="24">
        <f>SUM(AJ63:AJ68)</f>
        <v>0</v>
      </c>
      <c r="AK62" s="24">
        <f>SUM(AK63:AK68)</f>
        <v>0</v>
      </c>
      <c r="AL62" s="24">
        <f>SUM(AL63:AL68)</f>
        <v>32</v>
      </c>
    </row>
    <row r="63" spans="1:38" ht="33" customHeight="1" x14ac:dyDescent="0.25">
      <c r="A63" s="33" t="s">
        <v>101</v>
      </c>
      <c r="B63" s="28" t="s">
        <v>97</v>
      </c>
      <c r="C63" s="27" t="s">
        <v>147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6">
        <v>18.23</v>
      </c>
      <c r="AA63" s="24">
        <v>0</v>
      </c>
      <c r="AB63" s="24">
        <v>0</v>
      </c>
      <c r="AC63" s="24">
        <v>0</v>
      </c>
      <c r="AD63" s="24">
        <v>0</v>
      </c>
      <c r="AE63" s="24">
        <v>3</v>
      </c>
      <c r="AF63" s="24">
        <f t="shared" si="51"/>
        <v>0</v>
      </c>
      <c r="AG63" s="24">
        <f t="shared" si="51"/>
        <v>18.23</v>
      </c>
      <c r="AH63" s="24">
        <f t="shared" ref="AH63" si="69">AA63</f>
        <v>0</v>
      </c>
      <c r="AI63" s="24">
        <f t="shared" ref="AI63" si="70">AB63</f>
        <v>0</v>
      </c>
      <c r="AJ63" s="24">
        <f t="shared" ref="AJ63" si="71">AC63</f>
        <v>0</v>
      </c>
      <c r="AK63" s="24">
        <f t="shared" ref="AK63" si="72">AD63</f>
        <v>0</v>
      </c>
      <c r="AL63" s="24">
        <f t="shared" ref="AL63" si="73">AE63</f>
        <v>3</v>
      </c>
    </row>
    <row r="64" spans="1:38" ht="27.75" customHeight="1" x14ac:dyDescent="0.25">
      <c r="A64" s="33" t="s">
        <v>102</v>
      </c>
      <c r="B64" s="28" t="s">
        <v>119</v>
      </c>
      <c r="C64" s="27" t="s">
        <v>148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6">
        <v>1.625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f t="shared" ref="AF64:AF65" si="74">Y64</f>
        <v>0</v>
      </c>
      <c r="AG64" s="24">
        <f t="shared" ref="AG64:AG65" si="75">Z64</f>
        <v>1.625</v>
      </c>
      <c r="AH64" s="24">
        <f t="shared" ref="AH64:AH65" si="76">AA64</f>
        <v>0</v>
      </c>
      <c r="AI64" s="24">
        <f t="shared" ref="AI64:AI65" si="77">AB64</f>
        <v>0</v>
      </c>
      <c r="AJ64" s="24">
        <f t="shared" ref="AJ64:AJ65" si="78">AC64</f>
        <v>0</v>
      </c>
      <c r="AK64" s="24">
        <f t="shared" ref="AK64:AK65" si="79">AD64</f>
        <v>0</v>
      </c>
      <c r="AL64" s="24">
        <f t="shared" ref="AL64:AL65" si="80">AE64</f>
        <v>0</v>
      </c>
    </row>
    <row r="65" spans="1:38" ht="56.25" customHeight="1" x14ac:dyDescent="0.25">
      <c r="A65" s="33" t="s">
        <v>103</v>
      </c>
      <c r="B65" s="28" t="s">
        <v>157</v>
      </c>
      <c r="C65" s="27" t="s">
        <v>120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6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f t="shared" si="74"/>
        <v>0</v>
      </c>
      <c r="AG65" s="24">
        <f t="shared" si="75"/>
        <v>0</v>
      </c>
      <c r="AH65" s="24">
        <f t="shared" si="76"/>
        <v>0</v>
      </c>
      <c r="AI65" s="24">
        <f t="shared" si="77"/>
        <v>0</v>
      </c>
      <c r="AJ65" s="24">
        <f t="shared" si="78"/>
        <v>0</v>
      </c>
      <c r="AK65" s="24">
        <f t="shared" si="79"/>
        <v>0</v>
      </c>
      <c r="AL65" s="24">
        <f t="shared" si="80"/>
        <v>0</v>
      </c>
    </row>
    <row r="66" spans="1:38" ht="32.25" customHeight="1" x14ac:dyDescent="0.25">
      <c r="A66" s="33" t="s">
        <v>104</v>
      </c>
      <c r="B66" s="49" t="s">
        <v>169</v>
      </c>
      <c r="C66" s="50" t="s">
        <v>170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6">
        <v>5.92</v>
      </c>
      <c r="AA66" s="24">
        <v>0</v>
      </c>
      <c r="AB66" s="24">
        <v>0</v>
      </c>
      <c r="AC66" s="24">
        <v>0</v>
      </c>
      <c r="AD66" s="24">
        <v>0</v>
      </c>
      <c r="AE66" s="24">
        <v>13</v>
      </c>
      <c r="AF66" s="24">
        <f t="shared" ref="AF66:AF68" si="81">AF69+AF70+AF71+AF72+AF73</f>
        <v>0</v>
      </c>
      <c r="AG66" s="24">
        <f t="shared" ref="AG66:AG68" si="82">Z66</f>
        <v>5.92</v>
      </c>
      <c r="AH66" s="24">
        <f t="shared" ref="AH66:AK66" si="83">AH69+AH70+AH71+AH72+AH73</f>
        <v>0</v>
      </c>
      <c r="AI66" s="24">
        <f t="shared" si="83"/>
        <v>0</v>
      </c>
      <c r="AJ66" s="24">
        <f t="shared" si="83"/>
        <v>0</v>
      </c>
      <c r="AK66" s="24">
        <f t="shared" si="83"/>
        <v>0</v>
      </c>
      <c r="AL66" s="24">
        <f t="shared" ref="AL66:AL68" si="84">AE66</f>
        <v>13</v>
      </c>
    </row>
    <row r="67" spans="1:38" ht="65.25" customHeight="1" x14ac:dyDescent="0.25">
      <c r="A67" s="33" t="s">
        <v>167</v>
      </c>
      <c r="B67" s="49" t="s">
        <v>171</v>
      </c>
      <c r="C67" s="50" t="s">
        <v>172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6">
        <v>0.2762</v>
      </c>
      <c r="AA67" s="24">
        <v>0</v>
      </c>
      <c r="AB67" s="24">
        <v>0</v>
      </c>
      <c r="AC67" s="24">
        <v>0</v>
      </c>
      <c r="AD67" s="24">
        <v>0</v>
      </c>
      <c r="AE67" s="24">
        <v>8</v>
      </c>
      <c r="AF67" s="24">
        <f t="shared" si="81"/>
        <v>0</v>
      </c>
      <c r="AG67" s="24">
        <f t="shared" si="82"/>
        <v>0.2762</v>
      </c>
      <c r="AH67" s="24">
        <f t="shared" ref="AH67:AK67" si="85">AH70+AH71+AH72+AH73+AH74</f>
        <v>0</v>
      </c>
      <c r="AI67" s="24">
        <f t="shared" si="85"/>
        <v>0</v>
      </c>
      <c r="AJ67" s="24">
        <f t="shared" si="85"/>
        <v>0</v>
      </c>
      <c r="AK67" s="24">
        <f t="shared" si="85"/>
        <v>0</v>
      </c>
      <c r="AL67" s="24">
        <f t="shared" si="84"/>
        <v>8</v>
      </c>
    </row>
    <row r="68" spans="1:38" ht="32.25" customHeight="1" x14ac:dyDescent="0.25">
      <c r="A68" s="33" t="s">
        <v>168</v>
      </c>
      <c r="B68" s="49" t="s">
        <v>174</v>
      </c>
      <c r="C68" s="50" t="s">
        <v>173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6">
        <v>0.57999999999999996</v>
      </c>
      <c r="AA68" s="24">
        <v>0</v>
      </c>
      <c r="AB68" s="24">
        <v>0</v>
      </c>
      <c r="AC68" s="24">
        <v>0</v>
      </c>
      <c r="AD68" s="24">
        <v>0</v>
      </c>
      <c r="AE68" s="24">
        <v>8</v>
      </c>
      <c r="AF68" s="24">
        <f t="shared" si="81"/>
        <v>0</v>
      </c>
      <c r="AG68" s="24">
        <f t="shared" si="82"/>
        <v>0.57999999999999996</v>
      </c>
      <c r="AH68" s="24">
        <f t="shared" ref="AH68:AK68" si="86">AH71+AH72+AH73+AH74+AH75</f>
        <v>0</v>
      </c>
      <c r="AI68" s="24">
        <f t="shared" si="86"/>
        <v>0</v>
      </c>
      <c r="AJ68" s="24">
        <f t="shared" si="86"/>
        <v>0</v>
      </c>
      <c r="AK68" s="24">
        <f t="shared" si="86"/>
        <v>0</v>
      </c>
      <c r="AL68" s="24">
        <f t="shared" si="84"/>
        <v>8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Воробьева Юлия Викторовна</cp:lastModifiedBy>
  <cp:lastPrinted>2021-02-25T11:09:16Z</cp:lastPrinted>
  <dcterms:created xsi:type="dcterms:W3CDTF">2009-07-27T10:10:26Z</dcterms:created>
  <dcterms:modified xsi:type="dcterms:W3CDTF">2022-03-31T02:21:06Z</dcterms:modified>
</cp:coreProperties>
</file>