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3795" yWindow="2400" windowWidth="19320" windowHeight="10260" tabRatio="631"/>
  </bookViews>
  <sheets>
    <sheet name="2019" sheetId="128" r:id="rId1"/>
  </sheets>
  <definedNames>
    <definedName name="_xlnm._FilterDatabase" localSheetId="0" hidden="1">'2019'!#REF!</definedName>
    <definedName name="_xlnm.Print_Area" localSheetId="0">'2019'!$A$1:$AL$20</definedName>
  </definedNames>
  <calcPr calcId="152511"/>
</workbook>
</file>

<file path=xl/calcChain.xml><?xml version="1.0" encoding="utf-8"?>
<calcChain xmlns="http://schemas.openxmlformats.org/spreadsheetml/2006/main">
  <c r="AL27" i="128" l="1"/>
  <c r="AK27" i="128"/>
  <c r="AJ27" i="128"/>
  <c r="AI27" i="128"/>
  <c r="AH27" i="128"/>
  <c r="AF27" i="128"/>
  <c r="AE27" i="128"/>
  <c r="AD27" i="128"/>
  <c r="AC27" i="128"/>
  <c r="AB27" i="128"/>
  <c r="AA27" i="128"/>
  <c r="Y27" i="128"/>
  <c r="X27" i="128"/>
  <c r="X26" i="128" s="1"/>
  <c r="X25" i="128" s="1"/>
  <c r="X24" i="128" s="1"/>
  <c r="X23" i="128" s="1"/>
  <c r="X22" i="128" s="1"/>
  <c r="X21" i="128" s="1"/>
  <c r="X20" i="128" s="1"/>
  <c r="W27" i="128"/>
  <c r="V27" i="128"/>
  <c r="U27" i="128"/>
  <c r="T27" i="128"/>
  <c r="T26" i="128" s="1"/>
  <c r="T25" i="128" s="1"/>
  <c r="T24" i="128" s="1"/>
  <c r="T23" i="128" s="1"/>
  <c r="T22" i="128" s="1"/>
  <c r="T21" i="128" s="1"/>
  <c r="T20" i="128" s="1"/>
  <c r="S27" i="128"/>
  <c r="R27" i="128"/>
  <c r="R26" i="128" s="1"/>
  <c r="R25" i="128" s="1"/>
  <c r="R24" i="128" s="1"/>
  <c r="R23" i="128" s="1"/>
  <c r="R22" i="128" s="1"/>
  <c r="R21" i="128" s="1"/>
  <c r="R20" i="128" s="1"/>
  <c r="Q27" i="128"/>
  <c r="Q26" i="128" s="1"/>
  <c r="Q25" i="128" s="1"/>
  <c r="Q24" i="128" s="1"/>
  <c r="Q23" i="128" s="1"/>
  <c r="Q22" i="128" s="1"/>
  <c r="Q21" i="128" s="1"/>
  <c r="Q20" i="128" s="1"/>
  <c r="P27" i="128"/>
  <c r="P26" i="128" s="1"/>
  <c r="P25" i="128" s="1"/>
  <c r="P24" i="128" s="1"/>
  <c r="P23" i="128" s="1"/>
  <c r="P22" i="128" s="1"/>
  <c r="P21" i="128" s="1"/>
  <c r="P20" i="128" s="1"/>
  <c r="O27" i="128"/>
  <c r="N27" i="128"/>
  <c r="M27" i="128"/>
  <c r="M26" i="128" s="1"/>
  <c r="M25" i="128" s="1"/>
  <c r="M24" i="128" s="1"/>
  <c r="M23" i="128" s="1"/>
  <c r="M22" i="128" s="1"/>
  <c r="M21" i="128" s="1"/>
  <c r="M20" i="128" s="1"/>
  <c r="L27" i="128"/>
  <c r="L26" i="128" s="1"/>
  <c r="L25" i="128" s="1"/>
  <c r="L24" i="128" s="1"/>
  <c r="L23" i="128" s="1"/>
  <c r="L22" i="128" s="1"/>
  <c r="L21" i="128" s="1"/>
  <c r="L20" i="128" s="1"/>
  <c r="K27" i="128"/>
  <c r="J27" i="128"/>
  <c r="I27" i="128"/>
  <c r="H27" i="128"/>
  <c r="H26" i="128" s="1"/>
  <c r="H25" i="128" s="1"/>
  <c r="H24" i="128" s="1"/>
  <c r="H23" i="128" s="1"/>
  <c r="H22" i="128" s="1"/>
  <c r="H21" i="128" s="1"/>
  <c r="H20" i="128" s="1"/>
  <c r="G27" i="128"/>
  <c r="F27" i="128"/>
  <c r="E27" i="128"/>
  <c r="D27" i="128"/>
  <c r="D26" i="128" s="1"/>
  <c r="D25" i="128" s="1"/>
  <c r="D24" i="128" s="1"/>
  <c r="D23" i="128" s="1"/>
  <c r="D22" i="128" s="1"/>
  <c r="D21" i="128" s="1"/>
  <c r="D20" i="128" s="1"/>
  <c r="W26" i="128"/>
  <c r="V26" i="128"/>
  <c r="U26" i="128"/>
  <c r="U25" i="128" s="1"/>
  <c r="U24" i="128" s="1"/>
  <c r="U23" i="128" s="1"/>
  <c r="U22" i="128" s="1"/>
  <c r="U21" i="128" s="1"/>
  <c r="U20" i="128" s="1"/>
  <c r="S26" i="128"/>
  <c r="S25" i="128" s="1"/>
  <c r="S24" i="128" s="1"/>
  <c r="S23" i="128" s="1"/>
  <c r="S22" i="128" s="1"/>
  <c r="S21" i="128" s="1"/>
  <c r="S20" i="128" s="1"/>
  <c r="O26" i="128"/>
  <c r="O25" i="128" s="1"/>
  <c r="O24" i="128" s="1"/>
  <c r="O23" i="128" s="1"/>
  <c r="O22" i="128" s="1"/>
  <c r="O21" i="128" s="1"/>
  <c r="O20" i="128" s="1"/>
  <c r="N26" i="128"/>
  <c r="N25" i="128" s="1"/>
  <c r="N24" i="128" s="1"/>
  <c r="N23" i="128" s="1"/>
  <c r="N22" i="128" s="1"/>
  <c r="N21" i="128" s="1"/>
  <c r="N20" i="128" s="1"/>
  <c r="K26" i="128"/>
  <c r="J26" i="128"/>
  <c r="J25" i="128" s="1"/>
  <c r="J24" i="128" s="1"/>
  <c r="J23" i="128" s="1"/>
  <c r="J22" i="128" s="1"/>
  <c r="J21" i="128" s="1"/>
  <c r="J20" i="128" s="1"/>
  <c r="I26" i="128"/>
  <c r="I25" i="128" s="1"/>
  <c r="I24" i="128" s="1"/>
  <c r="I23" i="128" s="1"/>
  <c r="I22" i="128" s="1"/>
  <c r="I21" i="128" s="1"/>
  <c r="I20" i="128" s="1"/>
  <c r="G26" i="128"/>
  <c r="F26" i="128"/>
  <c r="E26" i="128"/>
  <c r="E25" i="128" s="1"/>
  <c r="E24" i="128" s="1"/>
  <c r="E23" i="128" s="1"/>
  <c r="E22" i="128" s="1"/>
  <c r="E21" i="128" s="1"/>
  <c r="E20" i="128" s="1"/>
  <c r="W25" i="128"/>
  <c r="W24" i="128" s="1"/>
  <c r="W23" i="128" s="1"/>
  <c r="W22" i="128" s="1"/>
  <c r="W21" i="128" s="1"/>
  <c r="W20" i="128" s="1"/>
  <c r="V25" i="128"/>
  <c r="V24" i="128" s="1"/>
  <c r="V23" i="128" s="1"/>
  <c r="V22" i="128" s="1"/>
  <c r="V21" i="128" s="1"/>
  <c r="V20" i="128" s="1"/>
  <c r="K25" i="128"/>
  <c r="G25" i="128"/>
  <c r="G24" i="128" s="1"/>
  <c r="G23" i="128" s="1"/>
  <c r="G22" i="128" s="1"/>
  <c r="G21" i="128" s="1"/>
  <c r="G20" i="128" s="1"/>
  <c r="F25" i="128"/>
  <c r="F24" i="128" s="1"/>
  <c r="F23" i="128" s="1"/>
  <c r="F22" i="128" s="1"/>
  <c r="F21" i="128" s="1"/>
  <c r="F20" i="128" s="1"/>
  <c r="K24" i="128"/>
  <c r="K23" i="128" s="1"/>
  <c r="K22" i="128" s="1"/>
  <c r="K21" i="128" s="1"/>
  <c r="K20" i="128" s="1"/>
  <c r="AK73" i="128"/>
  <c r="AJ73" i="128"/>
  <c r="AI73" i="128"/>
  <c r="AH73" i="128"/>
  <c r="AK72" i="128"/>
  <c r="AJ72" i="128"/>
  <c r="AI72" i="128"/>
  <c r="AH72" i="128"/>
  <c r="AK71" i="128"/>
  <c r="AJ71" i="128"/>
  <c r="AI71" i="128"/>
  <c r="AH71" i="128"/>
  <c r="AK70" i="128"/>
  <c r="AI70" i="128"/>
  <c r="AH70" i="128"/>
  <c r="AK74" i="128"/>
  <c r="AJ74" i="128"/>
  <c r="AI74" i="128"/>
  <c r="AH74" i="128"/>
  <c r="AE72" i="128"/>
  <c r="AD72" i="128"/>
  <c r="AC70" i="128"/>
  <c r="AJ70" i="128" s="1"/>
  <c r="AB72" i="128"/>
  <c r="AA72" i="128"/>
  <c r="AE71" i="128"/>
  <c r="AD71" i="128"/>
  <c r="AB71" i="128"/>
  <c r="AA71" i="128"/>
  <c r="AK77" i="128"/>
  <c r="AK76" i="128" s="1"/>
  <c r="AI77" i="128"/>
  <c r="AI76" i="128" s="1"/>
  <c r="AH77" i="128"/>
  <c r="AH76" i="128" s="1"/>
  <c r="AF77" i="128"/>
  <c r="AF76" i="128" s="1"/>
  <c r="AE77" i="128"/>
  <c r="AE76" i="128" s="1"/>
  <c r="AD77" i="128"/>
  <c r="AD76" i="128" s="1"/>
  <c r="AB77" i="128"/>
  <c r="AA77" i="128"/>
  <c r="AK83" i="128"/>
  <c r="AJ83" i="128"/>
  <c r="AJ82" i="128" s="1"/>
  <c r="AJ81" i="128" s="1"/>
  <c r="AJ80" i="128" s="1"/>
  <c r="AJ79" i="128" s="1"/>
  <c r="AI83" i="128"/>
  <c r="AI82" i="128" s="1"/>
  <c r="AI81" i="128" s="1"/>
  <c r="AI80" i="128" s="1"/>
  <c r="AI79" i="128" s="1"/>
  <c r="AH83" i="128"/>
  <c r="AK82" i="128"/>
  <c r="AH82" i="128"/>
  <c r="AK81" i="128"/>
  <c r="AH81" i="128"/>
  <c r="AK80" i="128"/>
  <c r="AH80" i="128"/>
  <c r="AF83" i="128"/>
  <c r="AE83" i="128"/>
  <c r="AE82" i="128" s="1"/>
  <c r="AE81" i="128" s="1"/>
  <c r="AE80" i="128" s="1"/>
  <c r="AE79" i="128" s="1"/>
  <c r="AE78" i="128" s="1"/>
  <c r="AD83" i="128"/>
  <c r="AD82" i="128" s="1"/>
  <c r="AD81" i="128" s="1"/>
  <c r="AD80" i="128" s="1"/>
  <c r="AD79" i="128" s="1"/>
  <c r="AD78" i="128" s="1"/>
  <c r="AC83" i="128"/>
  <c r="AB83" i="128"/>
  <c r="AA83" i="128"/>
  <c r="AA82" i="128" s="1"/>
  <c r="AA81" i="128" s="1"/>
  <c r="AA80" i="128" s="1"/>
  <c r="AA79" i="128" s="1"/>
  <c r="AA78" i="128" s="1"/>
  <c r="AF82" i="128"/>
  <c r="AF81" i="128" s="1"/>
  <c r="AF80" i="128" s="1"/>
  <c r="AF79" i="128" s="1"/>
  <c r="AF78" i="128" s="1"/>
  <c r="AC82" i="128"/>
  <c r="AC81" i="128" s="1"/>
  <c r="AC80" i="128" s="1"/>
  <c r="AC79" i="128" s="1"/>
  <c r="AC78" i="128" s="1"/>
  <c r="AB82" i="128"/>
  <c r="AB81" i="128" s="1"/>
  <c r="AB80" i="128" s="1"/>
  <c r="AB79" i="128" s="1"/>
  <c r="AB78" i="128" s="1"/>
  <c r="AL84" i="128"/>
  <c r="AK84" i="128"/>
  <c r="AJ84" i="128"/>
  <c r="AI84" i="128"/>
  <c r="AH84" i="128"/>
  <c r="AG84" i="128"/>
  <c r="AF84" i="128"/>
  <c r="AE84" i="128"/>
  <c r="AD84" i="128"/>
  <c r="AC84" i="128"/>
  <c r="AB84" i="128"/>
  <c r="AA84" i="128"/>
  <c r="Z84" i="128"/>
  <c r="Y77" i="128"/>
  <c r="Y72" i="128"/>
  <c r="Y71" i="128"/>
  <c r="Z57" i="128"/>
  <c r="AK79" i="128"/>
  <c r="AH79" i="128"/>
  <c r="AG25" i="128"/>
  <c r="AC76" i="128"/>
  <c r="AB76" i="128"/>
  <c r="AA76" i="128"/>
  <c r="Z76" i="128"/>
  <c r="Y76" i="128"/>
  <c r="AF73" i="128"/>
  <c r="AE73" i="128"/>
  <c r="AD73" i="128"/>
  <c r="AB73" i="128"/>
  <c r="AA73" i="128"/>
  <c r="Z73" i="128"/>
  <c r="Z23" i="128" s="1"/>
  <c r="AC73" i="128"/>
  <c r="AE70" i="128"/>
  <c r="AD70" i="128"/>
  <c r="AB70" i="128"/>
  <c r="AA70" i="128"/>
  <c r="Y70" i="128"/>
  <c r="Y69" i="128" s="1"/>
  <c r="Y68" i="128" s="1"/>
  <c r="Z70" i="128"/>
  <c r="Z68" i="128"/>
  <c r="Z63" i="128"/>
  <c r="Z61" i="128"/>
  <c r="Z56" i="128"/>
  <c r="Z24" i="128"/>
  <c r="Z60" i="128" l="1"/>
  <c r="AJ77" i="128"/>
  <c r="AJ76" i="128" s="1"/>
  <c r="AJ20" i="128" l="1"/>
  <c r="Y28" i="128"/>
  <c r="Z79" i="128" l="1"/>
  <c r="AL83" i="128"/>
  <c r="AG83" i="128"/>
  <c r="AL82" i="128"/>
  <c r="AG82" i="128"/>
  <c r="AL81" i="128"/>
  <c r="AG81" i="128"/>
  <c r="AL80" i="128"/>
  <c r="AG80" i="128"/>
  <c r="Y79" i="128"/>
  <c r="AL77" i="128"/>
  <c r="AL76" i="128" s="1"/>
  <c r="AL24" i="128" s="1"/>
  <c r="AG77" i="128"/>
  <c r="AG76" i="128" s="1"/>
  <c r="AG24" i="128" s="1"/>
  <c r="AL23" i="128"/>
  <c r="AF23" i="128"/>
  <c r="Y73" i="128"/>
  <c r="AL74" i="128"/>
  <c r="AG74" i="128"/>
  <c r="AL73" i="128"/>
  <c r="AG73" i="128"/>
  <c r="AG23" i="128" s="1"/>
  <c r="AL72" i="128"/>
  <c r="AG72" i="128"/>
  <c r="AF72" i="128"/>
  <c r="AL71" i="128"/>
  <c r="AG71" i="128"/>
  <c r="AF71" i="128"/>
  <c r="AG70" i="128"/>
  <c r="AF70" i="128"/>
  <c r="AF67" i="128" s="1"/>
  <c r="AL69" i="128"/>
  <c r="AG69" i="128"/>
  <c r="AL68" i="128"/>
  <c r="AG68" i="128"/>
  <c r="AL67" i="128"/>
  <c r="AL66" i="128"/>
  <c r="AG66" i="128"/>
  <c r="AL65" i="128"/>
  <c r="AG65" i="128"/>
  <c r="AL64" i="128"/>
  <c r="AG64" i="128"/>
  <c r="AL63" i="128"/>
  <c r="AG63" i="128"/>
  <c r="AL62" i="128"/>
  <c r="AG62" i="128"/>
  <c r="AF62" i="128"/>
  <c r="AL61" i="128"/>
  <c r="AG61" i="128"/>
  <c r="AL60" i="128"/>
  <c r="AG60" i="128"/>
  <c r="AL59" i="128"/>
  <c r="AG59" i="128"/>
  <c r="AL58" i="128"/>
  <c r="AG58" i="128"/>
  <c r="AF58" i="128"/>
  <c r="AL57" i="128"/>
  <c r="AG57" i="128"/>
  <c r="AF57" i="128"/>
  <c r="AL56" i="128"/>
  <c r="AG56" i="128"/>
  <c r="AL55" i="128"/>
  <c r="AG55" i="128"/>
  <c r="AF55" i="128"/>
  <c r="AL54" i="128"/>
  <c r="AL28" i="128" s="1"/>
  <c r="AL21" i="128" s="1"/>
  <c r="AG54" i="128"/>
  <c r="AG21" i="128" s="1"/>
  <c r="AF54" i="128"/>
  <c r="AF28" i="128" s="1"/>
  <c r="AF21" i="128" s="1"/>
  <c r="AL53" i="128"/>
  <c r="AG53" i="128"/>
  <c r="AF53" i="128"/>
  <c r="AL52" i="128"/>
  <c r="AG52" i="128"/>
  <c r="AF52" i="128"/>
  <c r="AK51" i="128"/>
  <c r="AK49" i="128" s="1"/>
  <c r="AK48" i="128" s="1"/>
  <c r="AJ51" i="128"/>
  <c r="AJ49" i="128" s="1"/>
  <c r="AI51" i="128"/>
  <c r="AI49" i="128" s="1"/>
  <c r="AI48" i="128" s="1"/>
  <c r="AH51" i="128"/>
  <c r="AH49" i="128" s="1"/>
  <c r="AH48" i="128" s="1"/>
  <c r="AE51" i="128"/>
  <c r="AD51" i="128"/>
  <c r="AC51" i="128"/>
  <c r="AB51" i="128"/>
  <c r="AA51" i="128"/>
  <c r="Z51" i="128"/>
  <c r="Z49" i="128" s="1"/>
  <c r="AJ48" i="128"/>
  <c r="AE48" i="128"/>
  <c r="AD48" i="128"/>
  <c r="AC48" i="128"/>
  <c r="AB48" i="128"/>
  <c r="AA48" i="128"/>
  <c r="AK28" i="128"/>
  <c r="AK21" i="128" s="1"/>
  <c r="AJ28" i="128"/>
  <c r="AJ21" i="128" s="1"/>
  <c r="AI28" i="128"/>
  <c r="AI21" i="128" s="1"/>
  <c r="AH28" i="128"/>
  <c r="AH21" i="128" s="1"/>
  <c r="AE28" i="128"/>
  <c r="AE21" i="128" s="1"/>
  <c r="AD28" i="128"/>
  <c r="AD21" i="128" s="1"/>
  <c r="AC28" i="128"/>
  <c r="AC21" i="128" s="1"/>
  <c r="AB28" i="128"/>
  <c r="AA28" i="128"/>
  <c r="AA21" i="128" s="1"/>
  <c r="AK26" i="128"/>
  <c r="AJ26" i="128"/>
  <c r="AI26" i="128"/>
  <c r="AH26" i="128"/>
  <c r="AF26" i="128"/>
  <c r="AE26" i="128"/>
  <c r="AD26" i="128"/>
  <c r="AC26" i="128"/>
  <c r="AB26" i="128"/>
  <c r="AA26" i="128"/>
  <c r="AK24" i="128"/>
  <c r="AJ24" i="128"/>
  <c r="AI24" i="128"/>
  <c r="AH24" i="128"/>
  <c r="AF24" i="128"/>
  <c r="AE24" i="128"/>
  <c r="AD24" i="128"/>
  <c r="AC24" i="128"/>
  <c r="AB24" i="128"/>
  <c r="AA24" i="128"/>
  <c r="Y24" i="128"/>
  <c r="AK23" i="128"/>
  <c r="AJ23" i="128"/>
  <c r="AI23" i="128"/>
  <c r="AH23" i="128"/>
  <c r="AE23" i="128"/>
  <c r="AD23" i="128"/>
  <c r="AC23" i="128"/>
  <c r="AB23" i="128"/>
  <c r="AA23" i="128"/>
  <c r="AL22" i="128"/>
  <c r="AK22" i="128"/>
  <c r="AJ22" i="128"/>
  <c r="AI22" i="128"/>
  <c r="AH22" i="128"/>
  <c r="AF22" i="128"/>
  <c r="AE22" i="128"/>
  <c r="AD22" i="128"/>
  <c r="AC22" i="128"/>
  <c r="AB22" i="128"/>
  <c r="AA22" i="128"/>
  <c r="Y22" i="128"/>
  <c r="AB21" i="128"/>
  <c r="Z21" i="128"/>
  <c r="AG79" i="128" l="1"/>
  <c r="AG26" i="128"/>
  <c r="AG27" i="128"/>
  <c r="Z25" i="128"/>
  <c r="Z27" i="128"/>
  <c r="AL79" i="128"/>
  <c r="AL70" i="128"/>
  <c r="AL26" i="128"/>
  <c r="AL20" i="128" s="1"/>
  <c r="Y26" i="128"/>
  <c r="Y78" i="128"/>
  <c r="AD20" i="128"/>
  <c r="AG51" i="128"/>
  <c r="AG49" i="128" s="1"/>
  <c r="AB20" i="128"/>
  <c r="Z26" i="128"/>
  <c r="AF20" i="128"/>
  <c r="AF51" i="128"/>
  <c r="AK20" i="128"/>
  <c r="Y23" i="128"/>
  <c r="AC20" i="128"/>
  <c r="AH20" i="128"/>
  <c r="AL51" i="128"/>
  <c r="AL49" i="128" s="1"/>
  <c r="AL48" i="128" s="1"/>
  <c r="Z67" i="128"/>
  <c r="Z48" i="128" s="1"/>
  <c r="Z22" i="128" s="1"/>
  <c r="Z20" i="128" s="1"/>
  <c r="AA20" i="128"/>
  <c r="AE20" i="128"/>
  <c r="AI20" i="128"/>
  <c r="AG67" i="128"/>
  <c r="AG48" i="128" s="1"/>
  <c r="AG22" i="128" s="1"/>
  <c r="Y67" i="128"/>
  <c r="Y66" i="128" l="1"/>
  <c r="Y65" i="128" s="1"/>
  <c r="Y64" i="128" s="1"/>
  <c r="Y61" i="128" s="1"/>
  <c r="AG20" i="128"/>
  <c r="Y21" i="128"/>
  <c r="Y20" i="128" s="1"/>
  <c r="Y60" i="128" l="1"/>
  <c r="AF61" i="128"/>
  <c r="AF60" i="128" l="1"/>
  <c r="Y59" i="128"/>
  <c r="AF59" i="128" s="1"/>
  <c r="Y56" i="128"/>
  <c r="AF56" i="128" l="1"/>
  <c r="AF48" i="128" s="1"/>
  <c r="Y48" i="128"/>
</calcChain>
</file>

<file path=xl/sharedStrings.xml><?xml version="1.0" encoding="utf-8"?>
<sst xmlns="http://schemas.openxmlformats.org/spreadsheetml/2006/main" count="285" uniqueCount="198">
  <si>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</si>
  <si>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</si>
  <si>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</si>
  <si>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</si>
  <si>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</si>
  <si>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</si>
  <si>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</si>
  <si>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</si>
  <si>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</si>
  <si>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</si>
  <si>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</si>
  <si>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</si>
  <si>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</si>
  <si>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</si>
  <si>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</si>
  <si>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</si>
  <si>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</si>
  <si>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</si>
  <si>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</si>
  <si>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</si>
  <si>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</si>
  <si>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</si>
  <si>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</si>
  <si>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</si>
  <si>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</si>
  <si>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</si>
  <si>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Другое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</si>
  <si>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</si>
  <si>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</si>
  <si>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</si>
  <si>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</si>
  <si>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</si>
  <si>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</si>
  <si>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</si>
  <si>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</si>
  <si>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</si>
  <si>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</si>
  <si>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</si>
  <si>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</si>
  <si>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</si>
  <si>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</si>
  <si>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</si>
  <si>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</si>
  <si>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</si>
  <si>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</si>
  <si>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</si>
  <si>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</si>
  <si>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</si>
  <si>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от «__» _____ 2016 г. №___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</si>
  <si>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</si>
  <si>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</si>
  <si>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</si>
  <si>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</si>
  <si>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</si>
  <si>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</si>
  <si>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</si>
  <si>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</si>
  <si>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</si>
  <si>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</si>
  <si>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</si>
  <si>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</si>
  <si>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</si>
  <si>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</si>
  <si>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</si>
  <si>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</si>
  <si>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</si>
  <si>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</si>
  <si>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</si>
  <si>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</si>
  <si>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</si>
  <si>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</si>
  <si>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</si>
  <si>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</si>
  <si>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</si>
  <si>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</si>
  <si>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</si>
  <si>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</si>
  <si>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</si>
  <si>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</si>
  <si>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</si>
  <si>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</si>
  <si>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Инвестиционная программа АО "Витимэнерго"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</si>
  <si>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</si>
  <si>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</si>
  <si>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</si>
  <si>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</si>
  <si>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</si>
  <si>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</si>
  <si>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</si>
  <si>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</si>
  <si>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</si>
  <si>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</si>
  <si>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</si>
  <si>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</si>
  <si>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</si>
  <si>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</si>
  <si>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</si>
  <si>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</si>
  <si>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</si>
  <si>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</si>
  <si>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</si>
  <si>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</si>
  <si>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</si>
  <si>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</si>
  <si>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</si>
  <si>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</si>
  <si>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</si>
  <si>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</si>
  <si>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</si>
  <si>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</si>
  <si>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</si>
  <si>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</si>
  <si>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</si>
  <si>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</si>
  <si>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</si>
  <si>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</si>
  <si>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</si>
  <si>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</si>
  <si>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</si>
  <si>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</si>
  <si>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</si>
  <si>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</si>
  <si>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</si>
  <si>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</si>
  <si>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</si>
  <si>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</si>
  <si>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</si>
  <si>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</si>
  <si>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</si>
  <si>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</si>
  <si>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</si>
  <si>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</si>
  <si>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</si>
  <si>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</si>
  <si>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</si>
  <si>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электроизмерительных приборов</t>
  </si>
  <si>
    <t>Приобретение спецтехники</t>
  </si>
  <si>
    <t>Г</t>
  </si>
  <si>
    <t>реквизиты решения органа исполнительной власти, утвердившего инвестиционную программу</t>
  </si>
  <si>
    <t>Итого план
за год</t>
  </si>
  <si>
    <t>1.6.1</t>
  </si>
  <si>
    <t>1.6.2</t>
  </si>
  <si>
    <t>1.6.3</t>
  </si>
  <si>
    <t>1.6.4</t>
  </si>
  <si>
    <t>1.6.5</t>
  </si>
  <si>
    <t>1.2.2.1.1</t>
  </si>
  <si>
    <t>1.2.4.1.1</t>
  </si>
  <si>
    <t>1.2.4.2.2</t>
  </si>
  <si>
    <t>1.2.4.2.3</t>
  </si>
  <si>
    <t>1.1.3.1.1</t>
  </si>
  <si>
    <t>1.1.3.1.2</t>
  </si>
  <si>
    <t>1.1.3.1.3</t>
  </si>
  <si>
    <t>1.1.3.2.1</t>
  </si>
  <si>
    <t>1.1.3.2.2</t>
  </si>
  <si>
    <t>1.1.3.2.3</t>
  </si>
  <si>
    <t>1.2.1.2.1.</t>
  </si>
  <si>
    <t>Реконструкция ПС 110 кВ Вачинская с заменой маслянных выключателей 35 кВ на линейные ячейки 35кВ с элегазовыми выключателями ( 3шт.).</t>
  </si>
  <si>
    <t>1.2.1.2.2.</t>
  </si>
  <si>
    <t>Замена маслянных выключателей 6 кВ на вакуумные с установкой микропроцессорных защит.</t>
  </si>
  <si>
    <t>1.2.1.2.3.</t>
  </si>
  <si>
    <t xml:space="preserve">Замена разрядников на ОПН на ПС 110/35/6кВ </t>
  </si>
  <si>
    <t>1.2.1.2.4.</t>
  </si>
  <si>
    <t>Замена разъединителей 110 кВ на ПС Артемовская (4шт.)</t>
  </si>
  <si>
    <t>Реконструкция ВЛ 6;0,4кВ и центров питания в г. Бодайбо</t>
  </si>
  <si>
    <t>1.2.3.</t>
  </si>
  <si>
    <t>1.2.3.1.1</t>
  </si>
  <si>
    <t>Расширение  АИИСКУЭ в городских и поселковых сетях</t>
  </si>
  <si>
    <t>1.2.3.2.1</t>
  </si>
  <si>
    <t>Установка технического учета в городских сетях 6 кВ</t>
  </si>
  <si>
    <t>Приобретение оборудования для организации связи с подстанциями</t>
  </si>
  <si>
    <t>Модернизация автоматических систем пожарно-охранной сигнализации и видеонаблюдения</t>
  </si>
  <si>
    <t>1.4.1</t>
  </si>
  <si>
    <t xml:space="preserve">Строительство второй ВЛ 110кВ ПС 220кВ Сухой Лог - РП 110кВ Полюс </t>
  </si>
  <si>
    <t>Приобретение ПК и орг.техники</t>
  </si>
  <si>
    <t>Приобретение жилого вагон-дома для дежурного оперативного персонала ПС (4шт.)</t>
  </si>
  <si>
    <t>Возврат заемных средств</t>
  </si>
  <si>
    <t xml:space="preserve"> на 2019 год</t>
  </si>
  <si>
    <t>Реконструкция устройств РЗА и АУВ на ПС Артемовская.</t>
  </si>
  <si>
    <t>H_6024_ВЭ</t>
  </si>
  <si>
    <t>H_6026_ВЭ</t>
  </si>
  <si>
    <t>H_2042_ВЭ</t>
  </si>
  <si>
    <t>H_2043_ВЭ</t>
  </si>
  <si>
    <t>H_2044_ВЭ</t>
  </si>
  <si>
    <t>H_2045_ВЭ</t>
  </si>
  <si>
    <t>H_2046_ВЭ</t>
  </si>
  <si>
    <t>H_2047_ВЭ</t>
  </si>
  <si>
    <t>H_2048_ВЭ</t>
  </si>
  <si>
    <t>H_2049_ВЭ</t>
  </si>
  <si>
    <t>H_2050_ВЭ</t>
  </si>
  <si>
    <t>H_2051_ВЭ</t>
  </si>
  <si>
    <t>H_6027_ВЭ</t>
  </si>
  <si>
    <t>H_6028_ВЭ</t>
  </si>
  <si>
    <t>H_4005_ВЭ</t>
  </si>
  <si>
    <t>План принятия основных средств и нематериальных активов к бухгалтерскому учету на 2019 год</t>
  </si>
  <si>
    <t>нд</t>
  </si>
  <si>
    <t>Иркутская область</t>
  </si>
  <si>
    <t>Год раскрытия информации: 2018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</si>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</sst>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_ ;\-#,##0.00\ 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73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46">
    <xf numFmtId="0" fontId="0" fillId="0" borderId="0" xfId="0"/>
    <xf numFmtId="0" fontId="12" fillId="0" borderId="0" xfId="46" applyFont="1" applyFill="1" applyBorder="1" applyAlignment="1"/>
    <xf numFmtId="0" fontId="12" fillId="0" borderId="14" xfId="46" applyFont="1" applyFill="1" applyBorder="1" applyAlignment="1"/>
    <xf numFmtId="0" fontId="32" fillId="0" borderId="0" xfId="44" applyFont="1" applyFill="1" applyBorder="1" applyAlignment="1"/>
    <xf numFmtId="49" fontId="34" fillId="0" borderId="10" xfId="5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/>
    </xf>
    <xf numFmtId="49" fontId="33" fillId="0" borderId="10" xfId="45" applyNumberFormat="1" applyFont="1" applyFill="1" applyBorder="1" applyAlignment="1">
      <alignment horizontal="center" vertical="center"/>
    </xf>
    <xf numFmtId="0" fontId="34" fillId="0" borderId="10" xfId="55" applyFont="1" applyFill="1" applyBorder="1" applyAlignment="1">
      <alignment horizontal="center" vertical="center"/>
    </xf>
    <xf numFmtId="49" fontId="35" fillId="0" borderId="10" xfId="5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7" fillId="0" borderId="0" xfId="37" applyFont="1" applyFill="1" applyAlignment="1">
      <alignment horizontal="right" vertical="center"/>
    </xf>
    <xf numFmtId="0" fontId="37" fillId="0" borderId="0" xfId="37" applyFont="1" applyFill="1" applyAlignment="1">
      <alignment horizontal="right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top"/>
    </xf>
    <xf numFmtId="0" fontId="34" fillId="0" borderId="0" xfId="55" applyFont="1" applyFill="1" applyAlignment="1">
      <alignment horizontal="center" vertical="top"/>
    </xf>
    <xf numFmtId="0" fontId="39" fillId="0" borderId="0" xfId="55" applyFont="1" applyFill="1" applyAlignment="1">
      <alignment horizontal="center"/>
    </xf>
    <xf numFmtId="0" fontId="39" fillId="0" borderId="0" xfId="55" applyFont="1" applyFill="1" applyAlignment="1"/>
    <xf numFmtId="0" fontId="11" fillId="0" borderId="0" xfId="0" applyFont="1" applyFill="1" applyBorder="1"/>
    <xf numFmtId="0" fontId="35" fillId="0" borderId="10" xfId="55" applyFont="1" applyFill="1" applyBorder="1" applyAlignment="1">
      <alignment horizontal="left" vertical="center" wrapText="1"/>
    </xf>
    <xf numFmtId="164" fontId="11" fillId="0" borderId="10" xfId="272" applyFont="1" applyFill="1" applyBorder="1" applyAlignment="1">
      <alignment horizontal="center" vertical="center"/>
    </xf>
    <xf numFmtId="0" fontId="34" fillId="0" borderId="10" xfId="55" applyFont="1" applyFill="1" applyBorder="1" applyAlignment="1">
      <alignment horizontal="left" vertical="center" wrapText="1"/>
    </xf>
    <xf numFmtId="0" fontId="35" fillId="0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Fill="1" applyBorder="1" applyAlignment="1">
      <alignment horizontal="center" vertical="center" wrapText="1"/>
    </xf>
    <xf numFmtId="49" fontId="34" fillId="0" borderId="10" xfId="55" applyNumberFormat="1" applyFont="1" applyFill="1" applyBorder="1" applyAlignment="1">
      <alignment horizontal="center" vertical="center" wrapText="1"/>
    </xf>
    <xf numFmtId="167" fontId="11" fillId="0" borderId="10" xfId="272" applyNumberFormat="1" applyFont="1" applyFill="1" applyBorder="1" applyAlignment="1">
      <alignment horizontal="right"/>
    </xf>
    <xf numFmtId="4" fontId="11" fillId="0" borderId="10" xfId="272" applyNumberFormat="1" applyFont="1" applyFill="1" applyBorder="1" applyAlignment="1">
      <alignment horizontal="right"/>
    </xf>
    <xf numFmtId="0" fontId="37" fillId="0" borderId="0" xfId="0" applyFont="1" applyFill="1" applyAlignment="1">
      <alignment horizontal="center" vertical="center"/>
    </xf>
    <xf numFmtId="0" fontId="43" fillId="0" borderId="0" xfId="44" applyFont="1" applyFill="1" applyBorder="1" applyAlignment="1">
      <alignment horizontal="center"/>
    </xf>
    <xf numFmtId="0" fontId="39" fillId="0" borderId="0" xfId="55" applyFont="1" applyFill="1" applyAlignment="1">
      <alignment horizontal="center"/>
    </xf>
    <xf numFmtId="0" fontId="38" fillId="0" borderId="0" xfId="55" applyFont="1" applyFill="1" applyAlignment="1">
      <alignment horizontal="center" vertical="center"/>
    </xf>
    <xf numFmtId="0" fontId="34" fillId="0" borderId="0" xfId="55" applyFont="1" applyFill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2" fillId="0" borderId="14" xfId="46" applyFont="1" applyFill="1" applyBorder="1" applyAlignment="1">
      <alignment horizontal="center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/>
    </xf>
  </cellXfs>
  <cellStyles count="273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272" builtinId="3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84"/>
  <sheetViews>
    <sheetView tabSelected="1" topLeftCell="C1" zoomScale="77" zoomScaleNormal="77" zoomScaleSheetLayoutView="85" workbookViewId="0">
      <selection activeCell="X95" sqref="X95"/>
    </sheetView>
  </sheetViews>
  <sheetFormatPr defaultRowHeight="15.75" x14ac:dyDescent="0.25"/>
  <cols>
    <col min="1" max="1" width="11.625" style="7" customWidth="1"/>
    <col min="2" max="2" width="31.5" style="7" customWidth="1"/>
    <col min="3" max="3" width="13.875" style="7" customWidth="1"/>
    <col min="4" max="4" width="18" style="7" customWidth="1"/>
    <col min="5" max="5" width="8.625" style="7" customWidth="1"/>
    <col min="6" max="7" width="9.625" style="7" customWidth="1"/>
    <col min="8" max="8" width="7.75" style="7" customWidth="1"/>
    <col min="9" max="9" width="8.5" style="7" customWidth="1"/>
    <col min="10" max="10" width="7.625" style="7" customWidth="1"/>
    <col min="11" max="11" width="18" style="7" customWidth="1"/>
    <col min="12" max="12" width="8" style="7" customWidth="1"/>
    <col min="13" max="13" width="7.75" style="7" customWidth="1"/>
    <col min="14" max="14" width="7.625" style="7" customWidth="1"/>
    <col min="15" max="15" width="7.75" style="7" customWidth="1"/>
    <col min="16" max="16" width="7.25" style="7" customWidth="1"/>
    <col min="17" max="17" width="10.25" style="7" customWidth="1"/>
    <col min="18" max="18" width="18" style="7" customWidth="1"/>
    <col min="19" max="19" width="12.125" style="7" customWidth="1"/>
    <col min="20" max="20" width="8" style="7" customWidth="1"/>
    <col min="21" max="22" width="7.75" style="7" customWidth="1"/>
    <col min="23" max="23" width="7.625" style="7" customWidth="1"/>
    <col min="24" max="24" width="11.125" style="7" customWidth="1"/>
    <col min="25" max="25" width="18" style="7" customWidth="1"/>
    <col min="26" max="26" width="11" style="7" customWidth="1"/>
    <col min="27" max="27" width="8.125" style="7" customWidth="1"/>
    <col min="28" max="28" width="10.625" style="7" customWidth="1"/>
    <col min="29" max="29" width="8.625" style="7" customWidth="1"/>
    <col min="30" max="30" width="7.625" style="7" customWidth="1"/>
    <col min="31" max="31" width="8" style="7" customWidth="1"/>
    <col min="32" max="32" width="18" style="7" customWidth="1"/>
    <col min="33" max="33" width="12" style="7" customWidth="1"/>
    <col min="34" max="34" width="9.375" style="7" customWidth="1"/>
    <col min="35" max="35" width="9.125" style="7" customWidth="1"/>
    <col min="36" max="36" width="9.625" style="7" customWidth="1"/>
    <col min="37" max="37" width="8.875" style="7" customWidth="1"/>
    <col min="38" max="38" width="14.875" style="7" customWidth="1"/>
    <col min="39" max="39" width="3.5" style="7" customWidth="1"/>
    <col min="40" max="40" width="5.75" style="7" customWidth="1"/>
    <col min="41" max="41" width="16.125" style="7" customWidth="1"/>
    <col min="42" max="42" width="21.25" style="7" customWidth="1"/>
    <col min="43" max="43" width="12.625" style="7" customWidth="1"/>
    <col min="44" max="44" width="22.375" style="7" customWidth="1"/>
    <col min="45" max="45" width="10.875" style="7" customWidth="1"/>
    <col min="46" max="46" width="17.375" style="7" customWidth="1"/>
    <col min="47" max="48" width="4.125" style="7" customWidth="1"/>
    <col min="49" max="49" width="3.75" style="7" customWidth="1"/>
    <col min="50" max="50" width="3.875" style="7" customWidth="1"/>
    <col min="51" max="51" width="4.5" style="7" customWidth="1"/>
    <col min="52" max="52" width="5" style="7" customWidth="1"/>
    <col min="53" max="53" width="5.5" style="7" customWidth="1"/>
    <col min="54" max="54" width="5.75" style="7" customWidth="1"/>
    <col min="55" max="55" width="5.5" style="7" customWidth="1"/>
    <col min="56" max="57" width="5" style="7" customWidth="1"/>
    <col min="58" max="58" width="12.875" style="7" customWidth="1"/>
    <col min="59" max="68" width="5" style="7" customWidth="1"/>
    <col min="69" max="16384" width="9" style="7"/>
  </cols>
  <sheetData>
    <row r="1" spans="1:67" ht="18.75" x14ac:dyDescent="0.25">
      <c r="AL1" s="16" t="s">
        <v>52</v>
      </c>
    </row>
    <row r="2" spans="1:67" ht="18.75" x14ac:dyDescent="0.3">
      <c r="AL2" s="17" t="s">
        <v>0</v>
      </c>
    </row>
    <row r="3" spans="1:67" ht="18.75" x14ac:dyDescent="0.3">
      <c r="AL3" s="17" t="s">
        <v>48</v>
      </c>
    </row>
    <row r="4" spans="1:67" ht="18.75" x14ac:dyDescent="0.3">
      <c r="A4" s="33" t="s">
        <v>53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67" ht="18.75" x14ac:dyDescent="0.3">
      <c r="A5" s="34" t="s">
        <v>176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67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67" ht="18.75" x14ac:dyDescent="0.25">
      <c r="A7" s="35" t="s">
        <v>81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</row>
    <row r="8" spans="1:67" x14ac:dyDescent="0.25">
      <c r="A8" s="36" t="s">
        <v>82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</row>
    <row r="9" spans="1:67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</row>
    <row r="10" spans="1:67" x14ac:dyDescent="0.25">
      <c r="A10" s="37" t="s">
        <v>196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</row>
    <row r="12" spans="1:67" ht="18.75" x14ac:dyDescent="0.25">
      <c r="A12" s="32" t="s">
        <v>197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38" t="s">
        <v>138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1"/>
      <c r="AN14" s="1"/>
      <c r="AO14" s="1"/>
      <c r="AP14" s="1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67" ht="19.5" customHeight="1" x14ac:dyDescent="0.25">
      <c r="A15" s="40" t="s">
        <v>27</v>
      </c>
      <c r="B15" s="43" t="s">
        <v>10</v>
      </c>
      <c r="C15" s="43" t="s">
        <v>2</v>
      </c>
      <c r="D15" s="44" t="s">
        <v>193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23"/>
      <c r="AN15" s="23"/>
      <c r="AO15" s="23"/>
      <c r="AP15" s="23"/>
    </row>
    <row r="16" spans="1:67" ht="43.5" customHeight="1" x14ac:dyDescent="0.25">
      <c r="A16" s="41"/>
      <c r="B16" s="43"/>
      <c r="C16" s="43"/>
      <c r="D16" s="44" t="s">
        <v>5</v>
      </c>
      <c r="E16" s="44"/>
      <c r="F16" s="44"/>
      <c r="G16" s="44"/>
      <c r="H16" s="44"/>
      <c r="I16" s="44"/>
      <c r="J16" s="44"/>
      <c r="K16" s="44" t="s">
        <v>6</v>
      </c>
      <c r="L16" s="44"/>
      <c r="M16" s="44"/>
      <c r="N16" s="44"/>
      <c r="O16" s="44"/>
      <c r="P16" s="44"/>
      <c r="Q16" s="44"/>
      <c r="R16" s="44" t="s">
        <v>7</v>
      </c>
      <c r="S16" s="44"/>
      <c r="T16" s="44"/>
      <c r="U16" s="44"/>
      <c r="V16" s="44"/>
      <c r="W16" s="44"/>
      <c r="X16" s="44"/>
      <c r="Y16" s="44" t="s">
        <v>8</v>
      </c>
      <c r="Z16" s="44"/>
      <c r="AA16" s="44"/>
      <c r="AB16" s="44"/>
      <c r="AC16" s="44"/>
      <c r="AD16" s="44"/>
      <c r="AE16" s="44"/>
      <c r="AF16" s="43" t="s">
        <v>139</v>
      </c>
      <c r="AG16" s="43"/>
      <c r="AH16" s="43"/>
      <c r="AI16" s="43"/>
      <c r="AJ16" s="43"/>
      <c r="AK16" s="43"/>
      <c r="AL16" s="43"/>
      <c r="AM16" s="23"/>
      <c r="AN16" s="23"/>
      <c r="AO16" s="23"/>
      <c r="AP16" s="23"/>
    </row>
    <row r="17" spans="1:38" ht="43.5" customHeight="1" x14ac:dyDescent="0.25">
      <c r="A17" s="41"/>
      <c r="B17" s="43"/>
      <c r="C17" s="43"/>
      <c r="D17" s="14" t="s">
        <v>12</v>
      </c>
      <c r="E17" s="44" t="s">
        <v>11</v>
      </c>
      <c r="F17" s="44"/>
      <c r="G17" s="44"/>
      <c r="H17" s="44"/>
      <c r="I17" s="44"/>
      <c r="J17" s="44"/>
      <c r="K17" s="14" t="s">
        <v>12</v>
      </c>
      <c r="L17" s="43" t="s">
        <v>11</v>
      </c>
      <c r="M17" s="43"/>
      <c r="N17" s="43"/>
      <c r="O17" s="43"/>
      <c r="P17" s="43"/>
      <c r="Q17" s="43"/>
      <c r="R17" s="14" t="s">
        <v>12</v>
      </c>
      <c r="S17" s="43" t="s">
        <v>11</v>
      </c>
      <c r="T17" s="43"/>
      <c r="U17" s="43"/>
      <c r="V17" s="43"/>
      <c r="W17" s="43"/>
      <c r="X17" s="43"/>
      <c r="Y17" s="14" t="s">
        <v>12</v>
      </c>
      <c r="Z17" s="43" t="s">
        <v>11</v>
      </c>
      <c r="AA17" s="43"/>
      <c r="AB17" s="43"/>
      <c r="AC17" s="43"/>
      <c r="AD17" s="43"/>
      <c r="AE17" s="43"/>
      <c r="AF17" s="14" t="s">
        <v>12</v>
      </c>
      <c r="AG17" s="43" t="s">
        <v>11</v>
      </c>
      <c r="AH17" s="43"/>
      <c r="AI17" s="43"/>
      <c r="AJ17" s="43"/>
      <c r="AK17" s="43"/>
      <c r="AL17" s="43"/>
    </row>
    <row r="18" spans="1:38" ht="87.75" customHeight="1" x14ac:dyDescent="0.25">
      <c r="A18" s="42"/>
      <c r="B18" s="43"/>
      <c r="C18" s="43"/>
      <c r="D18" s="6" t="s">
        <v>9</v>
      </c>
      <c r="E18" s="6" t="s">
        <v>9</v>
      </c>
      <c r="F18" s="5" t="s">
        <v>3</v>
      </c>
      <c r="G18" s="5" t="s">
        <v>4</v>
      </c>
      <c r="H18" s="5" t="s">
        <v>49</v>
      </c>
      <c r="I18" s="5" t="s">
        <v>1</v>
      </c>
      <c r="J18" s="5" t="s">
        <v>26</v>
      </c>
      <c r="K18" s="6" t="s">
        <v>9</v>
      </c>
      <c r="L18" s="6" t="s">
        <v>9</v>
      </c>
      <c r="M18" s="5" t="s">
        <v>3</v>
      </c>
      <c r="N18" s="5" t="s">
        <v>4</v>
      </c>
      <c r="O18" s="5" t="s">
        <v>49</v>
      </c>
      <c r="P18" s="5" t="s">
        <v>1</v>
      </c>
      <c r="Q18" s="5" t="s">
        <v>26</v>
      </c>
      <c r="R18" s="6" t="s">
        <v>9</v>
      </c>
      <c r="S18" s="6" t="s">
        <v>9</v>
      </c>
      <c r="T18" s="5" t="s">
        <v>3</v>
      </c>
      <c r="U18" s="5" t="s">
        <v>4</v>
      </c>
      <c r="V18" s="5" t="s">
        <v>49</v>
      </c>
      <c r="W18" s="5" t="s">
        <v>1</v>
      </c>
      <c r="X18" s="5" t="s">
        <v>26</v>
      </c>
      <c r="Y18" s="6" t="s">
        <v>9</v>
      </c>
      <c r="Z18" s="6" t="s">
        <v>9</v>
      </c>
      <c r="AA18" s="5" t="s">
        <v>3</v>
      </c>
      <c r="AB18" s="5" t="s">
        <v>4</v>
      </c>
      <c r="AC18" s="5" t="s">
        <v>49</v>
      </c>
      <c r="AD18" s="5" t="s">
        <v>1</v>
      </c>
      <c r="AE18" s="5" t="s">
        <v>26</v>
      </c>
      <c r="AF18" s="6" t="s">
        <v>9</v>
      </c>
      <c r="AG18" s="6" t="s">
        <v>9</v>
      </c>
      <c r="AH18" s="5" t="s">
        <v>3</v>
      </c>
      <c r="AI18" s="5" t="s">
        <v>4</v>
      </c>
      <c r="AJ18" s="5" t="s">
        <v>49</v>
      </c>
      <c r="AK18" s="5" t="s">
        <v>1</v>
      </c>
      <c r="AL18" s="5" t="s">
        <v>26</v>
      </c>
    </row>
    <row r="19" spans="1:38" x14ac:dyDescent="0.25">
      <c r="A19" s="15">
        <v>1</v>
      </c>
      <c r="B19" s="15">
        <v>2</v>
      </c>
      <c r="C19" s="15">
        <v>3</v>
      </c>
      <c r="D19" s="11" t="s">
        <v>15</v>
      </c>
      <c r="E19" s="11" t="s">
        <v>16</v>
      </c>
      <c r="F19" s="11" t="s">
        <v>17</v>
      </c>
      <c r="G19" s="11" t="s">
        <v>18</v>
      </c>
      <c r="H19" s="11" t="s">
        <v>19</v>
      </c>
      <c r="I19" s="11" t="s">
        <v>20</v>
      </c>
      <c r="J19" s="11" t="s">
        <v>28</v>
      </c>
      <c r="K19" s="11" t="s">
        <v>29</v>
      </c>
      <c r="L19" s="11" t="s">
        <v>30</v>
      </c>
      <c r="M19" s="11" t="s">
        <v>31</v>
      </c>
      <c r="N19" s="11" t="s">
        <v>32</v>
      </c>
      <c r="O19" s="11" t="s">
        <v>33</v>
      </c>
      <c r="P19" s="11" t="s">
        <v>34</v>
      </c>
      <c r="Q19" s="11" t="s">
        <v>35</v>
      </c>
      <c r="R19" s="11" t="s">
        <v>36</v>
      </c>
      <c r="S19" s="11" t="s">
        <v>37</v>
      </c>
      <c r="T19" s="11" t="s">
        <v>38</v>
      </c>
      <c r="U19" s="11" t="s">
        <v>39</v>
      </c>
      <c r="V19" s="11" t="s">
        <v>40</v>
      </c>
      <c r="W19" s="11" t="s">
        <v>41</v>
      </c>
      <c r="X19" s="11" t="s">
        <v>50</v>
      </c>
      <c r="Y19" s="11" t="s">
        <v>42</v>
      </c>
      <c r="Z19" s="11" t="s">
        <v>43</v>
      </c>
      <c r="AA19" s="11" t="s">
        <v>44</v>
      </c>
      <c r="AB19" s="11" t="s">
        <v>45</v>
      </c>
      <c r="AC19" s="11" t="s">
        <v>46</v>
      </c>
      <c r="AD19" s="11" t="s">
        <v>47</v>
      </c>
      <c r="AE19" s="11" t="s">
        <v>51</v>
      </c>
      <c r="AF19" s="11" t="s">
        <v>13</v>
      </c>
      <c r="AG19" s="11" t="s">
        <v>14</v>
      </c>
      <c r="AH19" s="11" t="s">
        <v>21</v>
      </c>
      <c r="AI19" s="11" t="s">
        <v>22</v>
      </c>
      <c r="AJ19" s="11" t="s">
        <v>23</v>
      </c>
      <c r="AK19" s="11" t="s">
        <v>24</v>
      </c>
      <c r="AL19" s="11" t="s">
        <v>25</v>
      </c>
    </row>
    <row r="20" spans="1:38" ht="31.5" x14ac:dyDescent="0.25">
      <c r="A20" s="4" t="s">
        <v>84</v>
      </c>
      <c r="B20" s="24" t="s">
        <v>83</v>
      </c>
      <c r="C20" s="12" t="s">
        <v>194</v>
      </c>
      <c r="D20" s="30">
        <f t="shared" ref="D20:X20" si="0">SUM(D21:D26)</f>
        <v>0</v>
      </c>
      <c r="E20" s="30">
        <f t="shared" si="0"/>
        <v>0</v>
      </c>
      <c r="F20" s="30">
        <f t="shared" si="0"/>
        <v>0</v>
      </c>
      <c r="G20" s="30">
        <f t="shared" si="0"/>
        <v>0</v>
      </c>
      <c r="H20" s="30">
        <f t="shared" si="0"/>
        <v>0</v>
      </c>
      <c r="I20" s="30">
        <f t="shared" si="0"/>
        <v>0</v>
      </c>
      <c r="J20" s="30">
        <f t="shared" si="0"/>
        <v>0</v>
      </c>
      <c r="K20" s="30">
        <f t="shared" si="0"/>
        <v>0</v>
      </c>
      <c r="L20" s="30">
        <f t="shared" si="0"/>
        <v>0</v>
      </c>
      <c r="M20" s="30">
        <f t="shared" si="0"/>
        <v>0</v>
      </c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0</v>
      </c>
      <c r="Y20" s="30">
        <f>SUM(Y21:Y26)</f>
        <v>0</v>
      </c>
      <c r="Z20" s="30">
        <f t="shared" ref="Z20:AL20" si="1">SUM(Z21:Z26)</f>
        <v>227.27296610169495</v>
      </c>
      <c r="AA20" s="30">
        <f t="shared" si="1"/>
        <v>0</v>
      </c>
      <c r="AB20" s="30">
        <f t="shared" si="1"/>
        <v>0</v>
      </c>
      <c r="AC20" s="30">
        <f t="shared" si="1"/>
        <v>19.899999999999999</v>
      </c>
      <c r="AD20" s="30">
        <f t="shared" si="1"/>
        <v>0</v>
      </c>
      <c r="AE20" s="30">
        <f t="shared" si="1"/>
        <v>0</v>
      </c>
      <c r="AF20" s="30">
        <f t="shared" si="1"/>
        <v>0</v>
      </c>
      <c r="AG20" s="30">
        <f>SUM(AG21:AG26)</f>
        <v>227.27296610169495</v>
      </c>
      <c r="AH20" s="30">
        <f t="shared" si="1"/>
        <v>0</v>
      </c>
      <c r="AI20" s="30">
        <f t="shared" si="1"/>
        <v>0</v>
      </c>
      <c r="AJ20" s="30">
        <f>+AJ77</f>
        <v>19.899999999999999</v>
      </c>
      <c r="AK20" s="30">
        <f t="shared" si="1"/>
        <v>0</v>
      </c>
      <c r="AL20" s="30">
        <f t="shared" si="1"/>
        <v>0</v>
      </c>
    </row>
    <row r="21" spans="1:38" ht="31.5" x14ac:dyDescent="0.25">
      <c r="A21" s="12">
        <v>0.1</v>
      </c>
      <c r="B21" s="26" t="s">
        <v>85</v>
      </c>
      <c r="C21" s="12" t="s">
        <v>137</v>
      </c>
      <c r="D21" s="30">
        <f t="shared" ref="D21:X21" si="2">SUM(D22:D27)</f>
        <v>0</v>
      </c>
      <c r="E21" s="30">
        <f t="shared" si="2"/>
        <v>0</v>
      </c>
      <c r="F21" s="30">
        <f t="shared" si="2"/>
        <v>0</v>
      </c>
      <c r="G21" s="30">
        <f t="shared" si="2"/>
        <v>0</v>
      </c>
      <c r="H21" s="30">
        <f t="shared" si="2"/>
        <v>0</v>
      </c>
      <c r="I21" s="30">
        <f t="shared" si="2"/>
        <v>0</v>
      </c>
      <c r="J21" s="30">
        <f t="shared" si="2"/>
        <v>0</v>
      </c>
      <c r="K21" s="30">
        <f t="shared" si="2"/>
        <v>0</v>
      </c>
      <c r="L21" s="30">
        <f t="shared" si="2"/>
        <v>0</v>
      </c>
      <c r="M21" s="30">
        <f t="shared" si="2"/>
        <v>0</v>
      </c>
      <c r="N21" s="30">
        <f t="shared" si="2"/>
        <v>0</v>
      </c>
      <c r="O21" s="30">
        <f t="shared" si="2"/>
        <v>0</v>
      </c>
      <c r="P21" s="30">
        <f t="shared" si="2"/>
        <v>0</v>
      </c>
      <c r="Q21" s="30">
        <f t="shared" si="2"/>
        <v>0</v>
      </c>
      <c r="R21" s="30">
        <f t="shared" si="2"/>
        <v>0</v>
      </c>
      <c r="S21" s="30">
        <f t="shared" si="2"/>
        <v>0</v>
      </c>
      <c r="T21" s="30">
        <f t="shared" si="2"/>
        <v>0</v>
      </c>
      <c r="U21" s="30">
        <f t="shared" si="2"/>
        <v>0</v>
      </c>
      <c r="V21" s="30">
        <f t="shared" si="2"/>
        <v>0</v>
      </c>
      <c r="W21" s="30">
        <f t="shared" si="2"/>
        <v>0</v>
      </c>
      <c r="X21" s="30">
        <f t="shared" si="2"/>
        <v>0</v>
      </c>
      <c r="Y21" s="30">
        <f t="shared" ref="Y21:AF21" si="3">SUM(Y28)</f>
        <v>0</v>
      </c>
      <c r="Z21" s="30">
        <f t="shared" si="3"/>
        <v>0</v>
      </c>
      <c r="AA21" s="30">
        <f t="shared" si="3"/>
        <v>0</v>
      </c>
      <c r="AB21" s="30">
        <f t="shared" si="3"/>
        <v>0</v>
      </c>
      <c r="AC21" s="30">
        <f t="shared" si="3"/>
        <v>0</v>
      </c>
      <c r="AD21" s="30">
        <f t="shared" si="3"/>
        <v>0</v>
      </c>
      <c r="AE21" s="30">
        <f t="shared" si="3"/>
        <v>0</v>
      </c>
      <c r="AF21" s="30">
        <f t="shared" si="3"/>
        <v>0</v>
      </c>
      <c r="AG21" s="30">
        <f t="shared" ref="AG21" si="4">SUM(AG28)</f>
        <v>0</v>
      </c>
      <c r="AH21" s="30">
        <f>SUM(AH28)</f>
        <v>0</v>
      </c>
      <c r="AI21" s="30">
        <f>SUM(AI28)</f>
        <v>0</v>
      </c>
      <c r="AJ21" s="30">
        <f>SUM(AJ28)</f>
        <v>0</v>
      </c>
      <c r="AK21" s="30">
        <f>SUM(AK28)</f>
        <v>0</v>
      </c>
      <c r="AL21" s="30">
        <f>SUM(AL28)</f>
        <v>0</v>
      </c>
    </row>
    <row r="22" spans="1:38" ht="47.25" x14ac:dyDescent="0.25">
      <c r="A22" s="12">
        <v>0.2</v>
      </c>
      <c r="B22" s="26" t="s">
        <v>86</v>
      </c>
      <c r="C22" s="12" t="s">
        <v>137</v>
      </c>
      <c r="D22" s="30">
        <f t="shared" ref="D22:X22" si="5">SUM(D23:D28)</f>
        <v>0</v>
      </c>
      <c r="E22" s="30">
        <f t="shared" si="5"/>
        <v>0</v>
      </c>
      <c r="F22" s="30">
        <f t="shared" si="5"/>
        <v>0</v>
      </c>
      <c r="G22" s="30">
        <f t="shared" si="5"/>
        <v>0</v>
      </c>
      <c r="H22" s="30">
        <f t="shared" si="5"/>
        <v>0</v>
      </c>
      <c r="I22" s="30">
        <f t="shared" si="5"/>
        <v>0</v>
      </c>
      <c r="J22" s="30">
        <f t="shared" si="5"/>
        <v>0</v>
      </c>
      <c r="K22" s="30">
        <f t="shared" si="5"/>
        <v>0</v>
      </c>
      <c r="L22" s="30">
        <f t="shared" si="5"/>
        <v>0</v>
      </c>
      <c r="M22" s="30">
        <f t="shared" si="5"/>
        <v>0</v>
      </c>
      <c r="N22" s="30">
        <f t="shared" si="5"/>
        <v>0</v>
      </c>
      <c r="O22" s="30">
        <f t="shared" si="5"/>
        <v>0</v>
      </c>
      <c r="P22" s="30">
        <f t="shared" si="5"/>
        <v>0</v>
      </c>
      <c r="Q22" s="30">
        <f t="shared" si="5"/>
        <v>0</v>
      </c>
      <c r="R22" s="30">
        <f t="shared" si="5"/>
        <v>0</v>
      </c>
      <c r="S22" s="30">
        <f t="shared" si="5"/>
        <v>0</v>
      </c>
      <c r="T22" s="30">
        <f t="shared" si="5"/>
        <v>0</v>
      </c>
      <c r="U22" s="30">
        <f t="shared" si="5"/>
        <v>0</v>
      </c>
      <c r="V22" s="30">
        <f t="shared" si="5"/>
        <v>0</v>
      </c>
      <c r="W22" s="30">
        <f t="shared" si="5"/>
        <v>0</v>
      </c>
      <c r="X22" s="30">
        <f t="shared" si="5"/>
        <v>0</v>
      </c>
      <c r="Y22" s="30">
        <f>Y50</f>
        <v>0</v>
      </c>
      <c r="Z22" s="30">
        <f>Z48</f>
        <v>28.08</v>
      </c>
      <c r="AA22" s="30">
        <f t="shared" ref="AA22:AL22" si="6">AA50</f>
        <v>0</v>
      </c>
      <c r="AB22" s="30">
        <f t="shared" si="6"/>
        <v>0</v>
      </c>
      <c r="AC22" s="30">
        <f t="shared" si="6"/>
        <v>0</v>
      </c>
      <c r="AD22" s="30">
        <f t="shared" si="6"/>
        <v>0</v>
      </c>
      <c r="AE22" s="30">
        <f t="shared" si="6"/>
        <v>0</v>
      </c>
      <c r="AF22" s="30">
        <f t="shared" si="6"/>
        <v>0</v>
      </c>
      <c r="AG22" s="30">
        <f>AG48</f>
        <v>28.08</v>
      </c>
      <c r="AH22" s="30">
        <f t="shared" si="6"/>
        <v>0</v>
      </c>
      <c r="AI22" s="30">
        <f t="shared" si="6"/>
        <v>0</v>
      </c>
      <c r="AJ22" s="30">
        <f t="shared" si="6"/>
        <v>0</v>
      </c>
      <c r="AK22" s="30">
        <f t="shared" si="6"/>
        <v>0</v>
      </c>
      <c r="AL22" s="30">
        <f t="shared" si="6"/>
        <v>0</v>
      </c>
    </row>
    <row r="23" spans="1:38" ht="78.75" x14ac:dyDescent="0.25">
      <c r="A23" s="12">
        <v>0.3</v>
      </c>
      <c r="B23" s="26" t="s">
        <v>87</v>
      </c>
      <c r="C23" s="12" t="s">
        <v>137</v>
      </c>
      <c r="D23" s="30">
        <f t="shared" ref="D23:X23" si="7">SUM(D24:D29)</f>
        <v>0</v>
      </c>
      <c r="E23" s="30">
        <f t="shared" si="7"/>
        <v>0</v>
      </c>
      <c r="F23" s="30">
        <f t="shared" si="7"/>
        <v>0</v>
      </c>
      <c r="G23" s="30">
        <f t="shared" si="7"/>
        <v>0</v>
      </c>
      <c r="H23" s="30">
        <f t="shared" si="7"/>
        <v>0</v>
      </c>
      <c r="I23" s="30">
        <f t="shared" si="7"/>
        <v>0</v>
      </c>
      <c r="J23" s="30">
        <f t="shared" si="7"/>
        <v>0</v>
      </c>
      <c r="K23" s="30">
        <f t="shared" si="7"/>
        <v>0</v>
      </c>
      <c r="L23" s="30">
        <f t="shared" si="7"/>
        <v>0</v>
      </c>
      <c r="M23" s="30">
        <f t="shared" si="7"/>
        <v>0</v>
      </c>
      <c r="N23" s="30">
        <f t="shared" si="7"/>
        <v>0</v>
      </c>
      <c r="O23" s="30">
        <f t="shared" si="7"/>
        <v>0</v>
      </c>
      <c r="P23" s="30">
        <f t="shared" si="7"/>
        <v>0</v>
      </c>
      <c r="Q23" s="30">
        <f t="shared" si="7"/>
        <v>0</v>
      </c>
      <c r="R23" s="30">
        <f t="shared" si="7"/>
        <v>0</v>
      </c>
      <c r="S23" s="30">
        <f t="shared" si="7"/>
        <v>0</v>
      </c>
      <c r="T23" s="30">
        <f t="shared" si="7"/>
        <v>0</v>
      </c>
      <c r="U23" s="30">
        <f t="shared" si="7"/>
        <v>0</v>
      </c>
      <c r="V23" s="30">
        <f t="shared" si="7"/>
        <v>0</v>
      </c>
      <c r="W23" s="30">
        <f t="shared" si="7"/>
        <v>0</v>
      </c>
      <c r="X23" s="30">
        <f t="shared" si="7"/>
        <v>0</v>
      </c>
      <c r="Y23" s="30">
        <f>Y75</f>
        <v>0</v>
      </c>
      <c r="Z23" s="30">
        <f>Z73</f>
        <v>0</v>
      </c>
      <c r="AA23" s="30">
        <f t="shared" ref="AA23:AF24" si="8">AA75</f>
        <v>0</v>
      </c>
      <c r="AB23" s="30">
        <f t="shared" si="8"/>
        <v>0</v>
      </c>
      <c r="AC23" s="30">
        <f t="shared" si="8"/>
        <v>0</v>
      </c>
      <c r="AD23" s="30">
        <f t="shared" si="8"/>
        <v>0</v>
      </c>
      <c r="AE23" s="30">
        <f t="shared" si="8"/>
        <v>0</v>
      </c>
      <c r="AF23" s="30">
        <f t="shared" si="8"/>
        <v>0</v>
      </c>
      <c r="AG23" s="30">
        <f>AG73</f>
        <v>0</v>
      </c>
      <c r="AH23" s="30">
        <f t="shared" ref="AH23:AL24" si="9">AH75</f>
        <v>0</v>
      </c>
      <c r="AI23" s="30">
        <f t="shared" si="9"/>
        <v>0</v>
      </c>
      <c r="AJ23" s="30">
        <f t="shared" si="9"/>
        <v>0</v>
      </c>
      <c r="AK23" s="30">
        <f t="shared" si="9"/>
        <v>0</v>
      </c>
      <c r="AL23" s="30">
        <f t="shared" si="9"/>
        <v>0</v>
      </c>
    </row>
    <row r="24" spans="1:38" ht="47.25" x14ac:dyDescent="0.25">
      <c r="A24" s="12">
        <v>0.4</v>
      </c>
      <c r="B24" s="26" t="s">
        <v>88</v>
      </c>
      <c r="C24" s="12" t="s">
        <v>137</v>
      </c>
      <c r="D24" s="30">
        <f t="shared" ref="D24:X24" si="10">SUM(D25:D30)</f>
        <v>0</v>
      </c>
      <c r="E24" s="30">
        <f t="shared" si="10"/>
        <v>0</v>
      </c>
      <c r="F24" s="30">
        <f t="shared" si="10"/>
        <v>0</v>
      </c>
      <c r="G24" s="30">
        <f t="shared" si="10"/>
        <v>0</v>
      </c>
      <c r="H24" s="30">
        <f t="shared" si="10"/>
        <v>0</v>
      </c>
      <c r="I24" s="30">
        <f t="shared" si="10"/>
        <v>0</v>
      </c>
      <c r="J24" s="30">
        <f t="shared" si="10"/>
        <v>0</v>
      </c>
      <c r="K24" s="30">
        <f t="shared" si="10"/>
        <v>0</v>
      </c>
      <c r="L24" s="30">
        <f t="shared" si="10"/>
        <v>0</v>
      </c>
      <c r="M24" s="30">
        <f t="shared" si="10"/>
        <v>0</v>
      </c>
      <c r="N24" s="30">
        <f t="shared" si="10"/>
        <v>0</v>
      </c>
      <c r="O24" s="30">
        <f t="shared" si="10"/>
        <v>0</v>
      </c>
      <c r="P24" s="30">
        <f t="shared" si="10"/>
        <v>0</v>
      </c>
      <c r="Q24" s="30">
        <f t="shared" si="10"/>
        <v>0</v>
      </c>
      <c r="R24" s="30">
        <f t="shared" si="10"/>
        <v>0</v>
      </c>
      <c r="S24" s="30">
        <f t="shared" si="10"/>
        <v>0</v>
      </c>
      <c r="T24" s="30">
        <f t="shared" si="10"/>
        <v>0</v>
      </c>
      <c r="U24" s="30">
        <f t="shared" si="10"/>
        <v>0</v>
      </c>
      <c r="V24" s="30">
        <f t="shared" si="10"/>
        <v>0</v>
      </c>
      <c r="W24" s="30">
        <f t="shared" si="10"/>
        <v>0</v>
      </c>
      <c r="X24" s="30">
        <f t="shared" si="10"/>
        <v>0</v>
      </c>
      <c r="Y24" s="30">
        <f>Y76</f>
        <v>0</v>
      </c>
      <c r="Z24" s="30">
        <f>Z76</f>
        <v>173.77</v>
      </c>
      <c r="AA24" s="30">
        <f t="shared" si="8"/>
        <v>0</v>
      </c>
      <c r="AB24" s="30">
        <f t="shared" si="8"/>
        <v>0</v>
      </c>
      <c r="AC24" s="30">
        <f t="shared" si="8"/>
        <v>19.899999999999999</v>
      </c>
      <c r="AD24" s="30">
        <f t="shared" si="8"/>
        <v>0</v>
      </c>
      <c r="AE24" s="30">
        <f t="shared" si="8"/>
        <v>0</v>
      </c>
      <c r="AF24" s="30">
        <f t="shared" si="8"/>
        <v>0</v>
      </c>
      <c r="AG24" s="30">
        <f>AG76</f>
        <v>173.77</v>
      </c>
      <c r="AH24" s="30">
        <f t="shared" si="9"/>
        <v>0</v>
      </c>
      <c r="AI24" s="30">
        <f t="shared" si="9"/>
        <v>0</v>
      </c>
      <c r="AJ24" s="30">
        <f t="shared" si="9"/>
        <v>19.899999999999999</v>
      </c>
      <c r="AK24" s="30">
        <f t="shared" si="9"/>
        <v>0</v>
      </c>
      <c r="AL24" s="30">
        <f t="shared" si="9"/>
        <v>0</v>
      </c>
    </row>
    <row r="25" spans="1:38" ht="47.25" x14ac:dyDescent="0.25">
      <c r="A25" s="12">
        <v>0.5</v>
      </c>
      <c r="B25" s="26" t="s">
        <v>89</v>
      </c>
      <c r="C25" s="12" t="s">
        <v>137</v>
      </c>
      <c r="D25" s="30">
        <f t="shared" ref="D25:X25" si="11">SUM(D26:D31)</f>
        <v>0</v>
      </c>
      <c r="E25" s="30">
        <f t="shared" si="11"/>
        <v>0</v>
      </c>
      <c r="F25" s="30">
        <f t="shared" si="11"/>
        <v>0</v>
      </c>
      <c r="G25" s="30">
        <f t="shared" si="11"/>
        <v>0</v>
      </c>
      <c r="H25" s="30">
        <f t="shared" si="11"/>
        <v>0</v>
      </c>
      <c r="I25" s="30">
        <f t="shared" si="11"/>
        <v>0</v>
      </c>
      <c r="J25" s="30">
        <f t="shared" si="11"/>
        <v>0</v>
      </c>
      <c r="K25" s="30">
        <f t="shared" si="11"/>
        <v>0</v>
      </c>
      <c r="L25" s="30">
        <f t="shared" si="11"/>
        <v>0</v>
      </c>
      <c r="M25" s="30">
        <f t="shared" si="11"/>
        <v>0</v>
      </c>
      <c r="N25" s="30">
        <f t="shared" si="11"/>
        <v>0</v>
      </c>
      <c r="O25" s="30">
        <f t="shared" si="11"/>
        <v>0</v>
      </c>
      <c r="P25" s="30">
        <f t="shared" si="11"/>
        <v>0</v>
      </c>
      <c r="Q25" s="30">
        <f t="shared" si="11"/>
        <v>0</v>
      </c>
      <c r="R25" s="30">
        <f t="shared" si="11"/>
        <v>0</v>
      </c>
      <c r="S25" s="30">
        <f t="shared" si="11"/>
        <v>0</v>
      </c>
      <c r="T25" s="30">
        <f t="shared" si="11"/>
        <v>0</v>
      </c>
      <c r="U25" s="30">
        <f t="shared" si="11"/>
        <v>0</v>
      </c>
      <c r="V25" s="30">
        <f t="shared" si="11"/>
        <v>0</v>
      </c>
      <c r="W25" s="30">
        <f t="shared" si="11"/>
        <v>0</v>
      </c>
      <c r="X25" s="30">
        <f t="shared" si="11"/>
        <v>0</v>
      </c>
      <c r="Y25" s="30">
        <v>0</v>
      </c>
      <c r="Z25" s="30">
        <f>Z78</f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f>AG78</f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</row>
    <row r="26" spans="1:38" ht="35.25" customHeight="1" x14ac:dyDescent="0.25">
      <c r="A26" s="12">
        <v>0.6</v>
      </c>
      <c r="B26" s="26" t="s">
        <v>90</v>
      </c>
      <c r="C26" s="12" t="s">
        <v>137</v>
      </c>
      <c r="D26" s="30">
        <f t="shared" ref="D26:X26" si="12">SUM(D27:D32)</f>
        <v>0</v>
      </c>
      <c r="E26" s="30">
        <f t="shared" si="12"/>
        <v>0</v>
      </c>
      <c r="F26" s="30">
        <f t="shared" si="12"/>
        <v>0</v>
      </c>
      <c r="G26" s="30">
        <f t="shared" si="12"/>
        <v>0</v>
      </c>
      <c r="H26" s="30">
        <f t="shared" si="12"/>
        <v>0</v>
      </c>
      <c r="I26" s="30">
        <f t="shared" si="12"/>
        <v>0</v>
      </c>
      <c r="J26" s="30">
        <f t="shared" si="12"/>
        <v>0</v>
      </c>
      <c r="K26" s="30">
        <f t="shared" si="12"/>
        <v>0</v>
      </c>
      <c r="L26" s="30">
        <f t="shared" si="12"/>
        <v>0</v>
      </c>
      <c r="M26" s="30">
        <f t="shared" si="12"/>
        <v>0</v>
      </c>
      <c r="N26" s="30">
        <f t="shared" si="12"/>
        <v>0</v>
      </c>
      <c r="O26" s="30">
        <f t="shared" si="12"/>
        <v>0</v>
      </c>
      <c r="P26" s="30">
        <f t="shared" si="12"/>
        <v>0</v>
      </c>
      <c r="Q26" s="30">
        <f t="shared" si="12"/>
        <v>0</v>
      </c>
      <c r="R26" s="30">
        <f t="shared" si="12"/>
        <v>0</v>
      </c>
      <c r="S26" s="30">
        <f t="shared" si="12"/>
        <v>0</v>
      </c>
      <c r="T26" s="30">
        <f t="shared" si="12"/>
        <v>0</v>
      </c>
      <c r="U26" s="30">
        <f t="shared" si="12"/>
        <v>0</v>
      </c>
      <c r="V26" s="30">
        <f t="shared" si="12"/>
        <v>0</v>
      </c>
      <c r="W26" s="30">
        <f t="shared" si="12"/>
        <v>0</v>
      </c>
      <c r="X26" s="30">
        <f t="shared" si="12"/>
        <v>0</v>
      </c>
      <c r="Y26" s="30">
        <f>Y79</f>
        <v>0</v>
      </c>
      <c r="Z26" s="30">
        <f>Z79</f>
        <v>25.422966101694918</v>
      </c>
      <c r="AA26" s="30">
        <f t="shared" ref="AA26:AF26" si="13">AA79</f>
        <v>0</v>
      </c>
      <c r="AB26" s="30">
        <f t="shared" si="13"/>
        <v>0</v>
      </c>
      <c r="AC26" s="30">
        <f t="shared" si="13"/>
        <v>0</v>
      </c>
      <c r="AD26" s="30">
        <f t="shared" si="13"/>
        <v>0</v>
      </c>
      <c r="AE26" s="30">
        <f t="shared" si="13"/>
        <v>0</v>
      </c>
      <c r="AF26" s="30">
        <f t="shared" si="13"/>
        <v>0</v>
      </c>
      <c r="AG26" s="30">
        <f>AG79</f>
        <v>25.422966101694918</v>
      </c>
      <c r="AH26" s="30">
        <f>AH79</f>
        <v>0</v>
      </c>
      <c r="AI26" s="30">
        <f>AI79</f>
        <v>0</v>
      </c>
      <c r="AJ26" s="30">
        <f>AJ79</f>
        <v>0</v>
      </c>
      <c r="AK26" s="30">
        <f>AK79</f>
        <v>0</v>
      </c>
      <c r="AL26" s="30">
        <f>AL79</f>
        <v>0</v>
      </c>
    </row>
    <row r="27" spans="1:38" x14ac:dyDescent="0.25">
      <c r="A27" s="27">
        <v>1</v>
      </c>
      <c r="B27" s="24" t="s">
        <v>195</v>
      </c>
      <c r="C27" s="12"/>
      <c r="D27" s="31">
        <f>D28+D48+D73+D76+D78+D79</f>
        <v>0</v>
      </c>
      <c r="E27" s="31">
        <f t="shared" ref="E27:AL27" si="14">E28+E48+E73+E76+E78+E79</f>
        <v>0</v>
      </c>
      <c r="F27" s="31">
        <f t="shared" si="14"/>
        <v>0</v>
      </c>
      <c r="G27" s="31">
        <f t="shared" si="14"/>
        <v>0</v>
      </c>
      <c r="H27" s="31">
        <f t="shared" si="14"/>
        <v>0</v>
      </c>
      <c r="I27" s="31">
        <f t="shared" si="14"/>
        <v>0</v>
      </c>
      <c r="J27" s="31">
        <f t="shared" si="14"/>
        <v>0</v>
      </c>
      <c r="K27" s="31">
        <f t="shared" si="14"/>
        <v>0</v>
      </c>
      <c r="L27" s="31">
        <f t="shared" si="14"/>
        <v>0</v>
      </c>
      <c r="M27" s="31">
        <f t="shared" si="14"/>
        <v>0</v>
      </c>
      <c r="N27" s="31">
        <f t="shared" si="14"/>
        <v>0</v>
      </c>
      <c r="O27" s="31">
        <f t="shared" si="14"/>
        <v>0</v>
      </c>
      <c r="P27" s="31">
        <f t="shared" si="14"/>
        <v>0</v>
      </c>
      <c r="Q27" s="31">
        <f t="shared" si="14"/>
        <v>0</v>
      </c>
      <c r="R27" s="31">
        <f t="shared" si="14"/>
        <v>0</v>
      </c>
      <c r="S27" s="31">
        <f t="shared" si="14"/>
        <v>0</v>
      </c>
      <c r="T27" s="31">
        <f t="shared" si="14"/>
        <v>0</v>
      </c>
      <c r="U27" s="31">
        <f t="shared" si="14"/>
        <v>0</v>
      </c>
      <c r="V27" s="31">
        <f t="shared" si="14"/>
        <v>0</v>
      </c>
      <c r="W27" s="31">
        <f t="shared" si="14"/>
        <v>0</v>
      </c>
      <c r="X27" s="31">
        <f t="shared" si="14"/>
        <v>0</v>
      </c>
      <c r="Y27" s="31">
        <f t="shared" si="14"/>
        <v>0</v>
      </c>
      <c r="Z27" s="31">
        <f t="shared" si="14"/>
        <v>227.27296610169495</v>
      </c>
      <c r="AA27" s="31">
        <f t="shared" si="14"/>
        <v>0</v>
      </c>
      <c r="AB27" s="31">
        <f t="shared" si="14"/>
        <v>0</v>
      </c>
      <c r="AC27" s="31">
        <f t="shared" si="14"/>
        <v>19.899999999999999</v>
      </c>
      <c r="AD27" s="31">
        <f t="shared" si="14"/>
        <v>0</v>
      </c>
      <c r="AE27" s="31">
        <f t="shared" si="14"/>
        <v>0</v>
      </c>
      <c r="AF27" s="31">
        <f t="shared" si="14"/>
        <v>0</v>
      </c>
      <c r="AG27" s="31">
        <f t="shared" si="14"/>
        <v>227.27296610169495</v>
      </c>
      <c r="AH27" s="31">
        <f t="shared" si="14"/>
        <v>0</v>
      </c>
      <c r="AI27" s="31">
        <f t="shared" si="14"/>
        <v>0</v>
      </c>
      <c r="AJ27" s="31">
        <f t="shared" si="14"/>
        <v>19.899999999999999</v>
      </c>
      <c r="AK27" s="31">
        <f t="shared" si="14"/>
        <v>0</v>
      </c>
      <c r="AL27" s="31">
        <f t="shared" si="14"/>
        <v>1</v>
      </c>
    </row>
    <row r="28" spans="1:38" ht="31.5" x14ac:dyDescent="0.25">
      <c r="A28" s="27">
        <v>1.1000000000000001</v>
      </c>
      <c r="B28" s="26" t="s">
        <v>91</v>
      </c>
      <c r="C28" s="12" t="s">
        <v>137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f t="shared" ref="Y28:AL28" si="15">Y29+Y34+Y39+Y54</f>
        <v>0</v>
      </c>
      <c r="Z28" s="30">
        <v>0</v>
      </c>
      <c r="AA28" s="30">
        <f t="shared" si="15"/>
        <v>0</v>
      </c>
      <c r="AB28" s="30">
        <f t="shared" si="15"/>
        <v>0</v>
      </c>
      <c r="AC28" s="30">
        <f t="shared" si="15"/>
        <v>0</v>
      </c>
      <c r="AD28" s="30">
        <f t="shared" si="15"/>
        <v>0</v>
      </c>
      <c r="AE28" s="30">
        <f t="shared" si="15"/>
        <v>0</v>
      </c>
      <c r="AF28" s="30">
        <f t="shared" si="15"/>
        <v>0</v>
      </c>
      <c r="AG28" s="30">
        <v>0</v>
      </c>
      <c r="AH28" s="30">
        <f t="shared" si="15"/>
        <v>0</v>
      </c>
      <c r="AI28" s="30">
        <f t="shared" si="15"/>
        <v>0</v>
      </c>
      <c r="AJ28" s="30">
        <f>AJ29+AJ34+AJ39+AJ54</f>
        <v>0</v>
      </c>
      <c r="AK28" s="30">
        <f t="shared" si="15"/>
        <v>0</v>
      </c>
      <c r="AL28" s="30">
        <f t="shared" si="15"/>
        <v>0</v>
      </c>
    </row>
    <row r="29" spans="1:38" ht="47.25" hidden="1" x14ac:dyDescent="0.25">
      <c r="A29" s="28" t="s">
        <v>55</v>
      </c>
      <c r="B29" s="26" t="s">
        <v>92</v>
      </c>
      <c r="C29" s="12" t="s">
        <v>137</v>
      </c>
      <c r="D29" s="25"/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</row>
    <row r="30" spans="1:38" ht="78.75" hidden="1" x14ac:dyDescent="0.25">
      <c r="A30" s="29" t="s">
        <v>62</v>
      </c>
      <c r="B30" s="26" t="s">
        <v>93</v>
      </c>
      <c r="C30" s="12" t="s">
        <v>137</v>
      </c>
      <c r="D30" s="25"/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</row>
    <row r="31" spans="1:38" ht="78.75" hidden="1" x14ac:dyDescent="0.25">
      <c r="A31" s="29" t="s">
        <v>63</v>
      </c>
      <c r="B31" s="26" t="s">
        <v>94</v>
      </c>
      <c r="C31" s="12" t="s">
        <v>137</v>
      </c>
      <c r="D31" s="25"/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</row>
    <row r="32" spans="1:38" ht="63" hidden="1" x14ac:dyDescent="0.25">
      <c r="A32" s="4" t="s">
        <v>64</v>
      </c>
      <c r="B32" s="26" t="s">
        <v>95</v>
      </c>
      <c r="C32" s="12" t="s">
        <v>137</v>
      </c>
      <c r="D32" s="25"/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</row>
    <row r="33" spans="1:38" ht="47.25" hidden="1" x14ac:dyDescent="0.25">
      <c r="A33" s="13" t="s">
        <v>56</v>
      </c>
      <c r="B33" s="26" t="s">
        <v>96</v>
      </c>
      <c r="C33" s="12" t="s">
        <v>137</v>
      </c>
      <c r="D33" s="25"/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</row>
    <row r="34" spans="1:38" ht="78.75" hidden="1" x14ac:dyDescent="0.25">
      <c r="A34" s="4" t="s">
        <v>65</v>
      </c>
      <c r="B34" s="26" t="s">
        <v>97</v>
      </c>
      <c r="C34" s="12" t="s">
        <v>137</v>
      </c>
      <c r="D34" s="25"/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</row>
    <row r="35" spans="1:38" ht="63" hidden="1" x14ac:dyDescent="0.25">
      <c r="A35" s="4" t="s">
        <v>66</v>
      </c>
      <c r="B35" s="26" t="s">
        <v>98</v>
      </c>
      <c r="C35" s="12" t="s">
        <v>137</v>
      </c>
      <c r="D35" s="25"/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</row>
    <row r="36" spans="1:38" ht="63" hidden="1" x14ac:dyDescent="0.25">
      <c r="A36" s="13" t="s">
        <v>57</v>
      </c>
      <c r="B36" s="26" t="s">
        <v>99</v>
      </c>
      <c r="C36" s="12" t="s">
        <v>137</v>
      </c>
      <c r="D36" s="25"/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</row>
    <row r="37" spans="1:38" ht="47.25" hidden="1" x14ac:dyDescent="0.25">
      <c r="A37" s="4" t="s">
        <v>67</v>
      </c>
      <c r="B37" s="26" t="s">
        <v>100</v>
      </c>
      <c r="C37" s="12" t="s">
        <v>137</v>
      </c>
      <c r="D37" s="25"/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</row>
    <row r="38" spans="1:38" ht="141.75" hidden="1" x14ac:dyDescent="0.25">
      <c r="A38" s="4" t="s">
        <v>149</v>
      </c>
      <c r="B38" s="26" t="s">
        <v>101</v>
      </c>
      <c r="C38" s="12" t="s">
        <v>137</v>
      </c>
      <c r="D38" s="25"/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</row>
    <row r="39" spans="1:38" ht="126" hidden="1" x14ac:dyDescent="0.25">
      <c r="A39" s="4" t="s">
        <v>150</v>
      </c>
      <c r="B39" s="26" t="s">
        <v>102</v>
      </c>
      <c r="C39" s="12" t="s">
        <v>137</v>
      </c>
      <c r="D39" s="25"/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</row>
    <row r="40" spans="1:38" ht="126" hidden="1" x14ac:dyDescent="0.25">
      <c r="A40" s="4" t="s">
        <v>151</v>
      </c>
      <c r="B40" s="26" t="s">
        <v>103</v>
      </c>
      <c r="C40" s="12" t="s">
        <v>137</v>
      </c>
      <c r="D40" s="25"/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</row>
    <row r="41" spans="1:38" ht="47.25" hidden="1" x14ac:dyDescent="0.25">
      <c r="A41" s="4" t="s">
        <v>68</v>
      </c>
      <c r="B41" s="26" t="s">
        <v>100</v>
      </c>
      <c r="C41" s="12" t="s">
        <v>137</v>
      </c>
      <c r="D41" s="25"/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1:38" ht="141.75" hidden="1" x14ac:dyDescent="0.25">
      <c r="A42" s="4" t="s">
        <v>152</v>
      </c>
      <c r="B42" s="26" t="s">
        <v>101</v>
      </c>
      <c r="C42" s="12" t="s">
        <v>137</v>
      </c>
      <c r="D42" s="25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</row>
    <row r="43" spans="1:38" ht="126" hidden="1" x14ac:dyDescent="0.25">
      <c r="A43" s="4" t="s">
        <v>153</v>
      </c>
      <c r="B43" s="26" t="s">
        <v>102</v>
      </c>
      <c r="C43" s="12" t="s">
        <v>137</v>
      </c>
      <c r="D43" s="25"/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126" hidden="1" x14ac:dyDescent="0.25">
      <c r="A44" s="4" t="s">
        <v>154</v>
      </c>
      <c r="B44" s="26" t="s">
        <v>104</v>
      </c>
      <c r="C44" s="12" t="s">
        <v>137</v>
      </c>
      <c r="D44" s="25"/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</row>
    <row r="45" spans="1:38" ht="110.25" hidden="1" x14ac:dyDescent="0.25">
      <c r="A45" s="13" t="s">
        <v>58</v>
      </c>
      <c r="B45" s="26" t="s">
        <v>105</v>
      </c>
      <c r="C45" s="12" t="s">
        <v>137</v>
      </c>
      <c r="D45" s="25"/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</row>
    <row r="46" spans="1:38" ht="94.5" hidden="1" x14ac:dyDescent="0.25">
      <c r="A46" s="4" t="s">
        <v>69</v>
      </c>
      <c r="B46" s="26" t="s">
        <v>106</v>
      </c>
      <c r="C46" s="12" t="s">
        <v>137</v>
      </c>
      <c r="D46" s="25"/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</row>
    <row r="47" spans="1:38" ht="110.25" hidden="1" x14ac:dyDescent="0.25">
      <c r="A47" s="4" t="s">
        <v>70</v>
      </c>
      <c r="B47" s="26" t="s">
        <v>107</v>
      </c>
      <c r="C47" s="12" t="s">
        <v>137</v>
      </c>
      <c r="D47" s="25"/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</row>
    <row r="48" spans="1:38" ht="47.25" x14ac:dyDescent="0.25">
      <c r="A48" s="13" t="s">
        <v>54</v>
      </c>
      <c r="B48" s="26" t="s">
        <v>108</v>
      </c>
      <c r="C48" s="12" t="s">
        <v>137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f t="shared" ref="Y48:AL48" si="16">Y49+Y56+Y60+Y67</f>
        <v>0</v>
      </c>
      <c r="Z48" s="30">
        <f t="shared" si="16"/>
        <v>28.08</v>
      </c>
      <c r="AA48" s="30">
        <f t="shared" si="16"/>
        <v>0</v>
      </c>
      <c r="AB48" s="30">
        <f t="shared" si="16"/>
        <v>0</v>
      </c>
      <c r="AC48" s="30">
        <f t="shared" si="16"/>
        <v>0</v>
      </c>
      <c r="AD48" s="30">
        <f t="shared" si="16"/>
        <v>0</v>
      </c>
      <c r="AE48" s="30">
        <f t="shared" si="16"/>
        <v>0</v>
      </c>
      <c r="AF48" s="30">
        <f t="shared" si="16"/>
        <v>0</v>
      </c>
      <c r="AG48" s="30">
        <f t="shared" si="16"/>
        <v>28.08</v>
      </c>
      <c r="AH48" s="30">
        <f t="shared" si="16"/>
        <v>0</v>
      </c>
      <c r="AI48" s="30">
        <f t="shared" si="16"/>
        <v>0</v>
      </c>
      <c r="AJ48" s="30">
        <f t="shared" si="16"/>
        <v>0</v>
      </c>
      <c r="AK48" s="30">
        <f t="shared" si="16"/>
        <v>0</v>
      </c>
      <c r="AL48" s="30">
        <f t="shared" si="16"/>
        <v>1</v>
      </c>
    </row>
    <row r="49" spans="1:38" ht="78.75" x14ac:dyDescent="0.25">
      <c r="A49" s="4" t="s">
        <v>59</v>
      </c>
      <c r="B49" s="26" t="s">
        <v>109</v>
      </c>
      <c r="C49" s="12" t="s">
        <v>137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f>Z50+Z51</f>
        <v>10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30">
        <f>AG50+AG51</f>
        <v>10</v>
      </c>
      <c r="AH49" s="30">
        <f t="shared" ref="AH49:AL49" si="17">AH50+AH51</f>
        <v>0</v>
      </c>
      <c r="AI49" s="30">
        <f t="shared" si="17"/>
        <v>0</v>
      </c>
      <c r="AJ49" s="30">
        <f t="shared" si="17"/>
        <v>0</v>
      </c>
      <c r="AK49" s="30">
        <f t="shared" si="17"/>
        <v>0</v>
      </c>
      <c r="AL49" s="30">
        <f t="shared" si="17"/>
        <v>1</v>
      </c>
    </row>
    <row r="50" spans="1:38" ht="47.25" x14ac:dyDescent="0.25">
      <c r="A50" s="4" t="s">
        <v>71</v>
      </c>
      <c r="B50" s="26" t="s">
        <v>110</v>
      </c>
      <c r="C50" s="12" t="s">
        <v>137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0</v>
      </c>
    </row>
    <row r="51" spans="1:38" ht="78.75" x14ac:dyDescent="0.25">
      <c r="A51" s="4" t="s">
        <v>72</v>
      </c>
      <c r="B51" s="26" t="s">
        <v>111</v>
      </c>
      <c r="C51" s="12" t="s">
        <v>137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f>Z52+Z53+Z54+Z55</f>
        <v>10</v>
      </c>
      <c r="AA51" s="30">
        <f t="shared" ref="AA51:AL51" si="18">AA52+AA53+AA54+AA55</f>
        <v>0</v>
      </c>
      <c r="AB51" s="30">
        <f t="shared" si="18"/>
        <v>0</v>
      </c>
      <c r="AC51" s="30">
        <f t="shared" si="18"/>
        <v>0</v>
      </c>
      <c r="AD51" s="30">
        <f t="shared" si="18"/>
        <v>0</v>
      </c>
      <c r="AE51" s="30">
        <f t="shared" si="18"/>
        <v>1</v>
      </c>
      <c r="AF51" s="30">
        <f t="shared" si="18"/>
        <v>0</v>
      </c>
      <c r="AG51" s="30">
        <f t="shared" si="18"/>
        <v>10</v>
      </c>
      <c r="AH51" s="30">
        <f t="shared" si="18"/>
        <v>0</v>
      </c>
      <c r="AI51" s="30">
        <f t="shared" si="18"/>
        <v>0</v>
      </c>
      <c r="AJ51" s="30">
        <f t="shared" si="18"/>
        <v>0</v>
      </c>
      <c r="AK51" s="30">
        <f t="shared" si="18"/>
        <v>0</v>
      </c>
      <c r="AL51" s="30">
        <f t="shared" si="18"/>
        <v>1</v>
      </c>
    </row>
    <row r="52" spans="1:38" ht="78.75" x14ac:dyDescent="0.25">
      <c r="A52" s="4" t="s">
        <v>155</v>
      </c>
      <c r="B52" s="26" t="s">
        <v>156</v>
      </c>
      <c r="C52" s="12" t="s">
        <v>180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3.59</v>
      </c>
      <c r="AA52" s="30">
        <v>0</v>
      </c>
      <c r="AB52" s="30">
        <v>0</v>
      </c>
      <c r="AC52" s="30">
        <v>0</v>
      </c>
      <c r="AD52" s="30">
        <v>0</v>
      </c>
      <c r="AE52" s="30">
        <v>1</v>
      </c>
      <c r="AF52" s="30">
        <f>Y52</f>
        <v>0</v>
      </c>
      <c r="AG52" s="30">
        <f>Z52</f>
        <v>3.59</v>
      </c>
      <c r="AH52" s="30">
        <v>0</v>
      </c>
      <c r="AI52" s="30">
        <v>0</v>
      </c>
      <c r="AJ52" s="30">
        <v>0</v>
      </c>
      <c r="AK52" s="30">
        <v>0</v>
      </c>
      <c r="AL52" s="30">
        <f>AE52</f>
        <v>1</v>
      </c>
    </row>
    <row r="53" spans="1:38" ht="47.25" x14ac:dyDescent="0.25">
      <c r="A53" s="4" t="s">
        <v>157</v>
      </c>
      <c r="B53" s="26" t="s">
        <v>158</v>
      </c>
      <c r="C53" s="12" t="s">
        <v>181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3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f t="shared" ref="AF53:AG66" si="19">Y53</f>
        <v>0</v>
      </c>
      <c r="AG53" s="30">
        <f t="shared" si="19"/>
        <v>3</v>
      </c>
      <c r="AH53" s="30">
        <v>0</v>
      </c>
      <c r="AI53" s="30">
        <v>0</v>
      </c>
      <c r="AJ53" s="30">
        <v>0</v>
      </c>
      <c r="AK53" s="30">
        <v>0</v>
      </c>
      <c r="AL53" s="30">
        <f t="shared" ref="AL53:AL83" si="20">AE53</f>
        <v>0</v>
      </c>
    </row>
    <row r="54" spans="1:38" ht="31.5" x14ac:dyDescent="0.25">
      <c r="A54" s="4" t="s">
        <v>159</v>
      </c>
      <c r="B54" s="26" t="s">
        <v>160</v>
      </c>
      <c r="C54" s="12" t="s">
        <v>182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2.96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f t="shared" si="19"/>
        <v>0</v>
      </c>
      <c r="AG54" s="30">
        <f t="shared" si="19"/>
        <v>2.96</v>
      </c>
      <c r="AH54" s="30">
        <v>0</v>
      </c>
      <c r="AI54" s="30">
        <v>0</v>
      </c>
      <c r="AJ54" s="30">
        <v>0</v>
      </c>
      <c r="AK54" s="30">
        <v>0</v>
      </c>
      <c r="AL54" s="30">
        <f t="shared" si="20"/>
        <v>0</v>
      </c>
    </row>
    <row r="55" spans="1:38" ht="31.5" x14ac:dyDescent="0.25">
      <c r="A55" s="4" t="s">
        <v>161</v>
      </c>
      <c r="B55" s="26" t="s">
        <v>162</v>
      </c>
      <c r="C55" s="12" t="s">
        <v>183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0.45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f t="shared" si="19"/>
        <v>0</v>
      </c>
      <c r="AG55" s="30">
        <f t="shared" si="19"/>
        <v>0.45</v>
      </c>
      <c r="AH55" s="30">
        <v>0</v>
      </c>
      <c r="AI55" s="30">
        <v>0</v>
      </c>
      <c r="AJ55" s="30">
        <v>0</v>
      </c>
      <c r="AK55" s="30">
        <v>0</v>
      </c>
      <c r="AL55" s="30">
        <f t="shared" si="20"/>
        <v>0</v>
      </c>
    </row>
    <row r="56" spans="1:38" ht="63" x14ac:dyDescent="0.25">
      <c r="A56" s="13" t="s">
        <v>60</v>
      </c>
      <c r="B56" s="26" t="s">
        <v>112</v>
      </c>
      <c r="C56" s="12" t="s">
        <v>137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f>Y58+Y60+Y67</f>
        <v>0</v>
      </c>
      <c r="Z56" s="30">
        <f>Z57+Z59</f>
        <v>3.69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f t="shared" si="19"/>
        <v>0</v>
      </c>
      <c r="AG56" s="30">
        <f t="shared" si="19"/>
        <v>3.69</v>
      </c>
      <c r="AH56" s="30">
        <v>0</v>
      </c>
      <c r="AI56" s="30">
        <v>0</v>
      </c>
      <c r="AJ56" s="30">
        <v>0</v>
      </c>
      <c r="AK56" s="30">
        <v>0</v>
      </c>
      <c r="AL56" s="30">
        <f t="shared" si="20"/>
        <v>0</v>
      </c>
    </row>
    <row r="57" spans="1:38" ht="47.25" x14ac:dyDescent="0.25">
      <c r="A57" s="4" t="s">
        <v>73</v>
      </c>
      <c r="B57" s="26" t="s">
        <v>113</v>
      </c>
      <c r="C57" s="12" t="s">
        <v>137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f>Z58</f>
        <v>3.69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f t="shared" si="19"/>
        <v>0</v>
      </c>
      <c r="AG57" s="30">
        <f t="shared" si="19"/>
        <v>3.69</v>
      </c>
      <c r="AH57" s="30">
        <v>0</v>
      </c>
      <c r="AI57" s="30">
        <v>0</v>
      </c>
      <c r="AJ57" s="30">
        <v>0</v>
      </c>
      <c r="AK57" s="30">
        <v>0</v>
      </c>
      <c r="AL57" s="30">
        <f t="shared" si="20"/>
        <v>0</v>
      </c>
    </row>
    <row r="58" spans="1:38" ht="31.5" x14ac:dyDescent="0.25">
      <c r="A58" s="4" t="s">
        <v>145</v>
      </c>
      <c r="B58" s="26" t="s">
        <v>163</v>
      </c>
      <c r="C58" s="12" t="s">
        <v>184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3.69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0">
        <f t="shared" si="19"/>
        <v>0</v>
      </c>
      <c r="AG58" s="30">
        <f t="shared" si="19"/>
        <v>3.69</v>
      </c>
      <c r="AH58" s="30">
        <v>0</v>
      </c>
      <c r="AI58" s="30">
        <v>0</v>
      </c>
      <c r="AJ58" s="30">
        <v>0</v>
      </c>
      <c r="AK58" s="30">
        <v>0</v>
      </c>
      <c r="AL58" s="30">
        <f t="shared" si="20"/>
        <v>0</v>
      </c>
    </row>
    <row r="59" spans="1:38" ht="63" x14ac:dyDescent="0.25">
      <c r="A59" s="4" t="s">
        <v>74</v>
      </c>
      <c r="B59" s="26" t="s">
        <v>114</v>
      </c>
      <c r="C59" s="12" t="s">
        <v>137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0">
        <v>0</v>
      </c>
      <c r="Y59" s="30">
        <f t="shared" ref="Y59" si="21">Y60+Y62</f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f t="shared" si="19"/>
        <v>0</v>
      </c>
      <c r="AG59" s="30">
        <f t="shared" si="19"/>
        <v>0</v>
      </c>
      <c r="AH59" s="30">
        <v>0</v>
      </c>
      <c r="AI59" s="30">
        <v>0</v>
      </c>
      <c r="AJ59" s="30">
        <v>0</v>
      </c>
      <c r="AK59" s="30">
        <v>0</v>
      </c>
      <c r="AL59" s="30">
        <f t="shared" si="20"/>
        <v>0</v>
      </c>
    </row>
    <row r="60" spans="1:38" ht="47.25" x14ac:dyDescent="0.25">
      <c r="A60" s="13" t="s">
        <v>164</v>
      </c>
      <c r="B60" s="26" t="s">
        <v>115</v>
      </c>
      <c r="C60" s="12" t="s">
        <v>137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f t="shared" ref="Y60" si="22">Y61+Y63</f>
        <v>0</v>
      </c>
      <c r="Z60" s="30">
        <f>Z61+Z63+Z65+Z66</f>
        <v>8.2799999999999994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f t="shared" si="19"/>
        <v>0</v>
      </c>
      <c r="AG60" s="30">
        <f t="shared" si="19"/>
        <v>8.2799999999999994</v>
      </c>
      <c r="AH60" s="30">
        <v>0</v>
      </c>
      <c r="AI60" s="30">
        <v>0</v>
      </c>
      <c r="AJ60" s="30">
        <v>0</v>
      </c>
      <c r="AK60" s="30">
        <v>0</v>
      </c>
      <c r="AL60" s="30">
        <f t="shared" si="20"/>
        <v>0</v>
      </c>
    </row>
    <row r="61" spans="1:38" ht="47.25" x14ac:dyDescent="0.25">
      <c r="A61" s="4" t="s">
        <v>75</v>
      </c>
      <c r="B61" s="26" t="s">
        <v>116</v>
      </c>
      <c r="C61" s="12" t="s">
        <v>137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f t="shared" ref="Y61" si="23">Y62+Y64</f>
        <v>0</v>
      </c>
      <c r="Z61" s="30">
        <f>Z62</f>
        <v>5.18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0">
        <f t="shared" si="19"/>
        <v>0</v>
      </c>
      <c r="AG61" s="30">
        <f t="shared" si="19"/>
        <v>5.18</v>
      </c>
      <c r="AH61" s="30">
        <v>0</v>
      </c>
      <c r="AI61" s="30">
        <v>0</v>
      </c>
      <c r="AJ61" s="30">
        <v>0</v>
      </c>
      <c r="AK61" s="30">
        <v>0</v>
      </c>
      <c r="AL61" s="30">
        <f t="shared" si="20"/>
        <v>0</v>
      </c>
    </row>
    <row r="62" spans="1:38" ht="31.5" x14ac:dyDescent="0.25">
      <c r="A62" s="4" t="s">
        <v>165</v>
      </c>
      <c r="B62" s="26" t="s">
        <v>166</v>
      </c>
      <c r="C62" s="12" t="s">
        <v>185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0</v>
      </c>
      <c r="Z62" s="30">
        <v>5.18</v>
      </c>
      <c r="AA62" s="30">
        <v>0</v>
      </c>
      <c r="AB62" s="30">
        <v>0</v>
      </c>
      <c r="AC62" s="30">
        <v>0</v>
      </c>
      <c r="AD62" s="30">
        <v>0</v>
      </c>
      <c r="AE62" s="30">
        <v>0</v>
      </c>
      <c r="AF62" s="30">
        <f t="shared" si="19"/>
        <v>0</v>
      </c>
      <c r="AG62" s="30">
        <f t="shared" si="19"/>
        <v>5.18</v>
      </c>
      <c r="AH62" s="30">
        <v>0</v>
      </c>
      <c r="AI62" s="30">
        <v>0</v>
      </c>
      <c r="AJ62" s="30">
        <v>0</v>
      </c>
      <c r="AK62" s="30">
        <v>0</v>
      </c>
      <c r="AL62" s="30">
        <f t="shared" si="20"/>
        <v>0</v>
      </c>
    </row>
    <row r="63" spans="1:38" ht="47.25" x14ac:dyDescent="0.25">
      <c r="A63" s="4" t="s">
        <v>76</v>
      </c>
      <c r="B63" s="26" t="s">
        <v>117</v>
      </c>
      <c r="C63" s="12" t="s">
        <v>137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f>Z64</f>
        <v>3.1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0">
        <v>0</v>
      </c>
      <c r="AG63" s="30">
        <f t="shared" si="19"/>
        <v>3.1</v>
      </c>
      <c r="AH63" s="30">
        <v>0</v>
      </c>
      <c r="AI63" s="30">
        <v>0</v>
      </c>
      <c r="AJ63" s="30">
        <v>0</v>
      </c>
      <c r="AK63" s="30">
        <v>0</v>
      </c>
      <c r="AL63" s="30">
        <f t="shared" si="20"/>
        <v>0</v>
      </c>
    </row>
    <row r="64" spans="1:38" ht="31.5" x14ac:dyDescent="0.25">
      <c r="A64" s="4" t="s">
        <v>167</v>
      </c>
      <c r="B64" s="26" t="s">
        <v>168</v>
      </c>
      <c r="C64" s="12" t="s">
        <v>186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f t="shared" ref="Y64" si="24">Y65+Y67</f>
        <v>0</v>
      </c>
      <c r="Z64" s="30">
        <v>3.1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f t="shared" si="19"/>
        <v>3.1</v>
      </c>
      <c r="AH64" s="30">
        <v>0</v>
      </c>
      <c r="AI64" s="30">
        <v>0</v>
      </c>
      <c r="AJ64" s="30">
        <v>0</v>
      </c>
      <c r="AK64" s="30">
        <v>0</v>
      </c>
      <c r="AL64" s="30">
        <f t="shared" si="20"/>
        <v>0</v>
      </c>
    </row>
    <row r="65" spans="1:38" ht="47.25" x14ac:dyDescent="0.25">
      <c r="A65" s="4" t="s">
        <v>77</v>
      </c>
      <c r="B65" s="26" t="s">
        <v>118</v>
      </c>
      <c r="C65" s="12" t="s">
        <v>137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f t="shared" ref="Y65" si="25">Y66+Y68</f>
        <v>0</v>
      </c>
      <c r="Z65" s="30"/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30">
        <f t="shared" si="19"/>
        <v>0</v>
      </c>
      <c r="AH65" s="30">
        <v>0</v>
      </c>
      <c r="AI65" s="30">
        <v>0</v>
      </c>
      <c r="AJ65" s="30">
        <v>0</v>
      </c>
      <c r="AK65" s="30">
        <v>0</v>
      </c>
      <c r="AL65" s="30">
        <f t="shared" si="20"/>
        <v>0</v>
      </c>
    </row>
    <row r="66" spans="1:38" ht="47.25" x14ac:dyDescent="0.25">
      <c r="A66" s="4" t="s">
        <v>78</v>
      </c>
      <c r="B66" s="26" t="s">
        <v>119</v>
      </c>
      <c r="C66" s="12" t="s">
        <v>137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f t="shared" ref="Y66" si="26">Y67+Y69</f>
        <v>0</v>
      </c>
      <c r="Z66" s="30"/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f t="shared" si="19"/>
        <v>0</v>
      </c>
      <c r="AH66" s="30">
        <v>0</v>
      </c>
      <c r="AI66" s="30">
        <v>0</v>
      </c>
      <c r="AJ66" s="30">
        <v>0</v>
      </c>
      <c r="AK66" s="30">
        <v>0</v>
      </c>
      <c r="AL66" s="30">
        <f t="shared" si="20"/>
        <v>0</v>
      </c>
    </row>
    <row r="67" spans="1:38" ht="63" x14ac:dyDescent="0.25">
      <c r="A67" s="13" t="s">
        <v>61</v>
      </c>
      <c r="B67" s="26" t="s">
        <v>120</v>
      </c>
      <c r="C67" s="12" t="s">
        <v>137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f>Y68+Y70</f>
        <v>0</v>
      </c>
      <c r="Z67" s="30">
        <f>Z68+Z70</f>
        <v>6.1099999999999994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f>AF68+AF70</f>
        <v>0</v>
      </c>
      <c r="AG67" s="30">
        <f>AG68+AG70</f>
        <v>6.1099999999999994</v>
      </c>
      <c r="AH67" s="30">
        <v>0</v>
      </c>
      <c r="AI67" s="30">
        <v>0</v>
      </c>
      <c r="AJ67" s="30">
        <v>0</v>
      </c>
      <c r="AK67" s="30">
        <v>0</v>
      </c>
      <c r="AL67" s="30">
        <f t="shared" si="20"/>
        <v>0</v>
      </c>
    </row>
    <row r="68" spans="1:38" ht="47.25" x14ac:dyDescent="0.25">
      <c r="A68" s="4" t="s">
        <v>79</v>
      </c>
      <c r="B68" s="26" t="s">
        <v>121</v>
      </c>
      <c r="C68" s="12" t="s">
        <v>137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f t="shared" ref="Y68" si="27">Y69+Y71</f>
        <v>0</v>
      </c>
      <c r="Z68" s="30">
        <f>Z69</f>
        <v>2.23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f t="shared" ref="AG68:AG83" si="28">Z68</f>
        <v>2.23</v>
      </c>
      <c r="AH68" s="30">
        <v>0</v>
      </c>
      <c r="AI68" s="30">
        <v>0</v>
      </c>
      <c r="AJ68" s="30">
        <v>0</v>
      </c>
      <c r="AK68" s="30">
        <v>0</v>
      </c>
      <c r="AL68" s="30">
        <f t="shared" si="20"/>
        <v>0</v>
      </c>
    </row>
    <row r="69" spans="1:38" ht="31.5" x14ac:dyDescent="0.25">
      <c r="A69" s="4" t="s">
        <v>146</v>
      </c>
      <c r="B69" s="26" t="s">
        <v>177</v>
      </c>
      <c r="C69" s="12" t="s">
        <v>187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f t="shared" ref="Y69" si="29">Y70+Y72</f>
        <v>0</v>
      </c>
      <c r="Z69" s="30">
        <v>2.23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f t="shared" si="28"/>
        <v>2.23</v>
      </c>
      <c r="AH69" s="30">
        <v>0</v>
      </c>
      <c r="AI69" s="30">
        <v>0</v>
      </c>
      <c r="AJ69" s="30">
        <v>0</v>
      </c>
      <c r="AK69" s="30">
        <v>0</v>
      </c>
      <c r="AL69" s="30">
        <f t="shared" si="20"/>
        <v>0</v>
      </c>
    </row>
    <row r="70" spans="1:38" ht="63" x14ac:dyDescent="0.25">
      <c r="A70" s="4" t="s">
        <v>80</v>
      </c>
      <c r="B70" s="26" t="s">
        <v>122</v>
      </c>
      <c r="C70" s="12" t="s">
        <v>137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f>Y71+Y72</f>
        <v>0</v>
      </c>
      <c r="Z70" s="30">
        <f>Z71+Z72</f>
        <v>3.88</v>
      </c>
      <c r="AA70" s="30">
        <f t="shared" ref="AA70:AE70" si="30">AA71+AA72</f>
        <v>0</v>
      </c>
      <c r="AB70" s="30">
        <f t="shared" si="30"/>
        <v>0</v>
      </c>
      <c r="AC70" s="30">
        <f t="shared" si="30"/>
        <v>0</v>
      </c>
      <c r="AD70" s="30">
        <f t="shared" si="30"/>
        <v>0</v>
      </c>
      <c r="AE70" s="30">
        <f t="shared" si="30"/>
        <v>0</v>
      </c>
      <c r="AF70" s="30">
        <f>Y70</f>
        <v>0</v>
      </c>
      <c r="AG70" s="30">
        <f>Z70</f>
        <v>3.88</v>
      </c>
      <c r="AH70" s="30">
        <f t="shared" ref="AH70:AK73" si="31">AA70</f>
        <v>0</v>
      </c>
      <c r="AI70" s="30">
        <f t="shared" si="31"/>
        <v>0</v>
      </c>
      <c r="AJ70" s="30">
        <f t="shared" si="31"/>
        <v>0</v>
      </c>
      <c r="AK70" s="30">
        <f t="shared" si="31"/>
        <v>0</v>
      </c>
      <c r="AL70" s="30">
        <f t="shared" ref="AL70" si="32">AL71+AL72</f>
        <v>0</v>
      </c>
    </row>
    <row r="71" spans="1:38" ht="47.25" x14ac:dyDescent="0.25">
      <c r="A71" s="4" t="s">
        <v>147</v>
      </c>
      <c r="B71" s="26" t="s">
        <v>169</v>
      </c>
      <c r="C71" s="12" t="s">
        <v>188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f t="shared" ref="Y71" si="33">Y72+Y74</f>
        <v>0</v>
      </c>
      <c r="Z71" s="30">
        <v>3.3</v>
      </c>
      <c r="AA71" s="30">
        <f t="shared" ref="AA71:AA72" si="34">AA72+AA73+AA74+AA75+AA76</f>
        <v>0</v>
      </c>
      <c r="AB71" s="30">
        <f t="shared" ref="AB71:AB72" si="35">AB72+AB73+AB74+AB75+AB76</f>
        <v>0</v>
      </c>
      <c r="AC71" s="30">
        <v>0</v>
      </c>
      <c r="AD71" s="30">
        <f t="shared" ref="AD71:AD72" si="36">AD72+AD73+AD74+AD75+AD76</f>
        <v>0</v>
      </c>
      <c r="AE71" s="30">
        <f t="shared" ref="AE71:AE72" si="37">AE72+AE73+AE74+AE75+AE76</f>
        <v>0</v>
      </c>
      <c r="AF71" s="30">
        <f t="shared" ref="AF71:AG72" si="38">Y71</f>
        <v>0</v>
      </c>
      <c r="AG71" s="30">
        <f t="shared" si="38"/>
        <v>3.3</v>
      </c>
      <c r="AH71" s="30">
        <f t="shared" si="31"/>
        <v>0</v>
      </c>
      <c r="AI71" s="30">
        <f t="shared" si="31"/>
        <v>0</v>
      </c>
      <c r="AJ71" s="30">
        <f t="shared" si="31"/>
        <v>0</v>
      </c>
      <c r="AK71" s="30">
        <f t="shared" si="31"/>
        <v>0</v>
      </c>
      <c r="AL71" s="30">
        <f t="shared" si="20"/>
        <v>0</v>
      </c>
    </row>
    <row r="72" spans="1:38" ht="47.25" x14ac:dyDescent="0.25">
      <c r="A72" s="4" t="s">
        <v>148</v>
      </c>
      <c r="B72" s="26" t="s">
        <v>170</v>
      </c>
      <c r="C72" s="12" t="s">
        <v>189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f t="shared" ref="Y72" si="39">Y73+Y75</f>
        <v>0</v>
      </c>
      <c r="Z72" s="30">
        <v>0.57999999999999996</v>
      </c>
      <c r="AA72" s="30">
        <f t="shared" si="34"/>
        <v>0</v>
      </c>
      <c r="AB72" s="30">
        <f t="shared" si="35"/>
        <v>0</v>
      </c>
      <c r="AC72" s="30">
        <v>0</v>
      </c>
      <c r="AD72" s="30">
        <f t="shared" si="36"/>
        <v>0</v>
      </c>
      <c r="AE72" s="30">
        <f t="shared" si="37"/>
        <v>0</v>
      </c>
      <c r="AF72" s="30">
        <f t="shared" si="38"/>
        <v>0</v>
      </c>
      <c r="AG72" s="30">
        <f t="shared" si="38"/>
        <v>0.57999999999999996</v>
      </c>
      <c r="AH72" s="30">
        <f t="shared" si="31"/>
        <v>0</v>
      </c>
      <c r="AI72" s="30">
        <f t="shared" si="31"/>
        <v>0</v>
      </c>
      <c r="AJ72" s="30">
        <f t="shared" si="31"/>
        <v>0</v>
      </c>
      <c r="AK72" s="30">
        <f t="shared" si="31"/>
        <v>0</v>
      </c>
      <c r="AL72" s="30">
        <f t="shared" si="20"/>
        <v>0</v>
      </c>
    </row>
    <row r="73" spans="1:38" ht="94.5" x14ac:dyDescent="0.25">
      <c r="A73" s="13" t="s">
        <v>123</v>
      </c>
      <c r="B73" s="26" t="s">
        <v>124</v>
      </c>
      <c r="C73" s="12" t="s">
        <v>137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f>Y74+Y75</f>
        <v>0</v>
      </c>
      <c r="Z73" s="30">
        <f t="shared" ref="Z73:AF73" si="40">Z74+Z75</f>
        <v>0</v>
      </c>
      <c r="AA73" s="30">
        <f t="shared" si="40"/>
        <v>0</v>
      </c>
      <c r="AB73" s="30">
        <f t="shared" si="40"/>
        <v>0</v>
      </c>
      <c r="AC73" s="30">
        <f t="shared" si="40"/>
        <v>0</v>
      </c>
      <c r="AD73" s="30">
        <f t="shared" si="40"/>
        <v>0</v>
      </c>
      <c r="AE73" s="30">
        <f t="shared" si="40"/>
        <v>0</v>
      </c>
      <c r="AF73" s="30">
        <f t="shared" si="40"/>
        <v>0</v>
      </c>
      <c r="AG73" s="30">
        <f t="shared" si="28"/>
        <v>0</v>
      </c>
      <c r="AH73" s="30">
        <f t="shared" si="31"/>
        <v>0</v>
      </c>
      <c r="AI73" s="30">
        <f t="shared" si="31"/>
        <v>0</v>
      </c>
      <c r="AJ73" s="30">
        <f t="shared" si="31"/>
        <v>0</v>
      </c>
      <c r="AK73" s="30">
        <f t="shared" si="31"/>
        <v>0</v>
      </c>
      <c r="AL73" s="30">
        <f t="shared" si="20"/>
        <v>0</v>
      </c>
    </row>
    <row r="74" spans="1:38" ht="78.75" x14ac:dyDescent="0.25">
      <c r="A74" s="4" t="s">
        <v>125</v>
      </c>
      <c r="B74" s="26" t="s">
        <v>126</v>
      </c>
      <c r="C74" s="12" t="s">
        <v>137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f t="shared" si="28"/>
        <v>0</v>
      </c>
      <c r="AH74" s="30">
        <f t="shared" ref="AH74" si="41">AH75+AH76+AH77+AH78+AH79</f>
        <v>0</v>
      </c>
      <c r="AI74" s="30">
        <f t="shared" ref="AI74" si="42">AI75+AI76+AI77+AI78+AI79</f>
        <v>0</v>
      </c>
      <c r="AJ74" s="30">
        <f t="shared" ref="AJ74" si="43">AJ75+AJ76+AJ77+AJ78+AJ79</f>
        <v>39.799999999999997</v>
      </c>
      <c r="AK74" s="30">
        <f t="shared" ref="AK74" si="44">AK75+AK76+AK77+AK78+AK79</f>
        <v>0</v>
      </c>
      <c r="AL74" s="30">
        <f t="shared" si="20"/>
        <v>0</v>
      </c>
    </row>
    <row r="75" spans="1:38" ht="78.75" x14ac:dyDescent="0.25">
      <c r="A75" s="4" t="s">
        <v>127</v>
      </c>
      <c r="B75" s="26" t="s">
        <v>128</v>
      </c>
      <c r="C75" s="12" t="s">
        <v>137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0</v>
      </c>
      <c r="AG75" s="30">
        <v>0</v>
      </c>
      <c r="AH75" s="30">
        <v>0</v>
      </c>
      <c r="AI75" s="30">
        <v>0</v>
      </c>
      <c r="AJ75" s="30">
        <v>0</v>
      </c>
      <c r="AK75" s="30">
        <v>0</v>
      </c>
      <c r="AL75" s="30">
        <v>0</v>
      </c>
    </row>
    <row r="76" spans="1:38" ht="47.25" x14ac:dyDescent="0.25">
      <c r="A76" s="13" t="s">
        <v>129</v>
      </c>
      <c r="B76" s="26" t="s">
        <v>130</v>
      </c>
      <c r="C76" s="12" t="s">
        <v>137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f>Y77</f>
        <v>0</v>
      </c>
      <c r="Z76" s="30">
        <f t="shared" ref="Z76:AL76" si="45">Z77</f>
        <v>173.77</v>
      </c>
      <c r="AA76" s="30">
        <f t="shared" si="45"/>
        <v>0</v>
      </c>
      <c r="AB76" s="30">
        <f t="shared" si="45"/>
        <v>0</v>
      </c>
      <c r="AC76" s="30">
        <f t="shared" si="45"/>
        <v>19.899999999999999</v>
      </c>
      <c r="AD76" s="30">
        <f t="shared" si="45"/>
        <v>0</v>
      </c>
      <c r="AE76" s="30">
        <f t="shared" si="45"/>
        <v>0</v>
      </c>
      <c r="AF76" s="30">
        <f t="shared" si="45"/>
        <v>0</v>
      </c>
      <c r="AG76" s="30">
        <f t="shared" si="45"/>
        <v>173.77</v>
      </c>
      <c r="AH76" s="30">
        <f t="shared" si="45"/>
        <v>0</v>
      </c>
      <c r="AI76" s="30">
        <f t="shared" si="45"/>
        <v>0</v>
      </c>
      <c r="AJ76" s="30">
        <f t="shared" si="45"/>
        <v>19.899999999999999</v>
      </c>
      <c r="AK76" s="30">
        <f t="shared" si="45"/>
        <v>0</v>
      </c>
      <c r="AL76" s="30">
        <f t="shared" si="45"/>
        <v>0</v>
      </c>
    </row>
    <row r="77" spans="1:38" ht="47.25" x14ac:dyDescent="0.25">
      <c r="A77" s="4" t="s">
        <v>171</v>
      </c>
      <c r="B77" s="26" t="s">
        <v>172</v>
      </c>
      <c r="C77" s="12" t="s">
        <v>192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f t="shared" ref="Y77" si="46">Y78+Y80</f>
        <v>0</v>
      </c>
      <c r="Z77" s="30">
        <v>173.77</v>
      </c>
      <c r="AA77" s="30">
        <f t="shared" ref="AA77" si="47">AA78+AA79+AA80+AA81+AA82</f>
        <v>0</v>
      </c>
      <c r="AB77" s="30">
        <f t="shared" ref="AB77" si="48">AB78+AB79+AB80+AB81+AB82</f>
        <v>0</v>
      </c>
      <c r="AC77" s="30">
        <v>19.899999999999999</v>
      </c>
      <c r="AD77" s="30">
        <f t="shared" ref="AD77" si="49">AD78+AD79+AD80+AD81+AD82</f>
        <v>0</v>
      </c>
      <c r="AE77" s="30">
        <f t="shared" ref="AE77" si="50">AE78+AE79+AE80+AE81+AE82</f>
        <v>0</v>
      </c>
      <c r="AF77" s="30">
        <f t="shared" ref="AF77" si="51">AF78+AF79+AF80+AF81+AF82</f>
        <v>0</v>
      </c>
      <c r="AG77" s="30">
        <f t="shared" si="28"/>
        <v>173.77</v>
      </c>
      <c r="AH77" s="30">
        <f t="shared" ref="AH77" si="52">AH78+AH79+AH80+AH81+AH82</f>
        <v>0</v>
      </c>
      <c r="AI77" s="30">
        <f t="shared" ref="AI77" si="53">AI78+AI79+AI80+AI81+AI82</f>
        <v>0</v>
      </c>
      <c r="AJ77" s="30">
        <f>+AC77</f>
        <v>19.899999999999999</v>
      </c>
      <c r="AK77" s="30">
        <f t="shared" ref="AK77" si="54">AK78+AK79+AK80+AK81+AK82</f>
        <v>0</v>
      </c>
      <c r="AL77" s="30">
        <f t="shared" si="20"/>
        <v>0</v>
      </c>
    </row>
    <row r="78" spans="1:38" ht="63" x14ac:dyDescent="0.25">
      <c r="A78" s="13" t="s">
        <v>131</v>
      </c>
      <c r="B78" s="26" t="s">
        <v>132</v>
      </c>
      <c r="C78" s="12" t="s">
        <v>137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f t="shared" ref="Y78:AF78" si="55">Y79+Y80+Y81+Y82+Y83</f>
        <v>0</v>
      </c>
      <c r="Z78" s="30">
        <v>0</v>
      </c>
      <c r="AA78" s="30">
        <f t="shared" si="55"/>
        <v>0</v>
      </c>
      <c r="AB78" s="30">
        <f t="shared" si="55"/>
        <v>0</v>
      </c>
      <c r="AC78" s="30">
        <f t="shared" si="55"/>
        <v>0</v>
      </c>
      <c r="AD78" s="30">
        <f t="shared" si="55"/>
        <v>0</v>
      </c>
      <c r="AE78" s="30">
        <f t="shared" si="55"/>
        <v>0</v>
      </c>
      <c r="AF78" s="30">
        <f t="shared" si="55"/>
        <v>0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30">
        <v>0</v>
      </c>
    </row>
    <row r="79" spans="1:38" ht="31.5" x14ac:dyDescent="0.25">
      <c r="A79" s="13" t="s">
        <v>133</v>
      </c>
      <c r="B79" s="26" t="s">
        <v>134</v>
      </c>
      <c r="C79" s="12" t="s">
        <v>137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f>Y80+Y81+Y82+Y83+Y84</f>
        <v>0</v>
      </c>
      <c r="Z79" s="30">
        <f>Z80+Z81+Z82+Z83</f>
        <v>25.422966101694918</v>
      </c>
      <c r="AA79" s="30">
        <f t="shared" ref="AA79:AA83" si="56">AA80+AA81+AA82+AA83+AA84</f>
        <v>0</v>
      </c>
      <c r="AB79" s="30">
        <f t="shared" ref="AB79:AB83" si="57">AB80+AB81+AB82+AB83+AB84</f>
        <v>0</v>
      </c>
      <c r="AC79" s="30">
        <f t="shared" ref="AC79:AC83" si="58">AC80+AC81+AC82+AC83+AC84</f>
        <v>0</v>
      </c>
      <c r="AD79" s="30">
        <f t="shared" ref="AD79:AD83" si="59">AD80+AD81+AD82+AD83+AD84</f>
        <v>0</v>
      </c>
      <c r="AE79" s="30">
        <f t="shared" ref="AE79:AE83" si="60">AE80+AE81+AE82+AE83+AE84</f>
        <v>0</v>
      </c>
      <c r="AF79" s="30">
        <f t="shared" ref="AF79:AF83" si="61">AF80+AF81+AF82+AF83+AF84</f>
        <v>0</v>
      </c>
      <c r="AG79" s="30">
        <f t="shared" ref="AG79:AL79" si="62">AG80+AG81+AG82+AG83</f>
        <v>25.422966101694918</v>
      </c>
      <c r="AH79" s="30">
        <f t="shared" si="62"/>
        <v>0</v>
      </c>
      <c r="AI79" s="30">
        <f t="shared" si="62"/>
        <v>0</v>
      </c>
      <c r="AJ79" s="30">
        <f t="shared" si="62"/>
        <v>0</v>
      </c>
      <c r="AK79" s="30">
        <f t="shared" si="62"/>
        <v>0</v>
      </c>
      <c r="AL79" s="30">
        <f t="shared" si="62"/>
        <v>0</v>
      </c>
    </row>
    <row r="80" spans="1:38" ht="33" customHeight="1" x14ac:dyDescent="0.25">
      <c r="A80" s="4" t="s">
        <v>140</v>
      </c>
      <c r="B80" s="26" t="s">
        <v>136</v>
      </c>
      <c r="C80" s="12" t="s">
        <v>190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45">
        <v>22.508474576271187</v>
      </c>
      <c r="AA80" s="30">
        <f t="shared" si="56"/>
        <v>0</v>
      </c>
      <c r="AB80" s="30">
        <f t="shared" si="57"/>
        <v>0</v>
      </c>
      <c r="AC80" s="30">
        <f t="shared" si="58"/>
        <v>0</v>
      </c>
      <c r="AD80" s="30">
        <f t="shared" si="59"/>
        <v>0</v>
      </c>
      <c r="AE80" s="30">
        <f t="shared" si="60"/>
        <v>0</v>
      </c>
      <c r="AF80" s="30">
        <f t="shared" si="61"/>
        <v>0</v>
      </c>
      <c r="AG80" s="30">
        <f t="shared" si="28"/>
        <v>22.508474576271187</v>
      </c>
      <c r="AH80" s="30">
        <f t="shared" ref="AH80:AH83" si="63">AH81+AH82+AH83+AH84+AH85</f>
        <v>0</v>
      </c>
      <c r="AI80" s="30">
        <f t="shared" ref="AI80:AI83" si="64">AI81+AI82+AI83+AI84+AI85</f>
        <v>0</v>
      </c>
      <c r="AJ80" s="30">
        <f t="shared" ref="AJ80:AJ83" si="65">AJ81+AJ82+AJ83+AJ84+AJ85</f>
        <v>0</v>
      </c>
      <c r="AK80" s="30">
        <f t="shared" ref="AK80:AK83" si="66">AK81+AK82+AK83+AK84+AK85</f>
        <v>0</v>
      </c>
      <c r="AL80" s="30">
        <f t="shared" si="20"/>
        <v>0</v>
      </c>
    </row>
    <row r="81" spans="1:38" ht="37.5" customHeight="1" x14ac:dyDescent="0.25">
      <c r="A81" s="4" t="s">
        <v>141</v>
      </c>
      <c r="B81" s="26" t="s">
        <v>135</v>
      </c>
      <c r="C81" s="12" t="s">
        <v>178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45">
        <v>0.16900000000000001</v>
      </c>
      <c r="AA81" s="30">
        <f t="shared" si="56"/>
        <v>0</v>
      </c>
      <c r="AB81" s="30">
        <f t="shared" si="57"/>
        <v>0</v>
      </c>
      <c r="AC81" s="30">
        <f t="shared" si="58"/>
        <v>0</v>
      </c>
      <c r="AD81" s="30">
        <f t="shared" si="59"/>
        <v>0</v>
      </c>
      <c r="AE81" s="30">
        <f t="shared" si="60"/>
        <v>0</v>
      </c>
      <c r="AF81" s="30">
        <f t="shared" si="61"/>
        <v>0</v>
      </c>
      <c r="AG81" s="30">
        <f t="shared" si="28"/>
        <v>0.16900000000000001</v>
      </c>
      <c r="AH81" s="30">
        <f t="shared" si="63"/>
        <v>0</v>
      </c>
      <c r="AI81" s="30">
        <f t="shared" si="64"/>
        <v>0</v>
      </c>
      <c r="AJ81" s="30">
        <f t="shared" si="65"/>
        <v>0</v>
      </c>
      <c r="AK81" s="30">
        <f t="shared" si="66"/>
        <v>0</v>
      </c>
      <c r="AL81" s="30">
        <f t="shared" si="20"/>
        <v>0</v>
      </c>
    </row>
    <row r="82" spans="1:38" ht="27.75" customHeight="1" x14ac:dyDescent="0.25">
      <c r="A82" s="4" t="s">
        <v>142</v>
      </c>
      <c r="B82" s="26" t="s">
        <v>173</v>
      </c>
      <c r="C82" s="12" t="s">
        <v>191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45">
        <v>1.6694915254237288</v>
      </c>
      <c r="AA82" s="30">
        <f t="shared" si="56"/>
        <v>0</v>
      </c>
      <c r="AB82" s="30">
        <f t="shared" si="57"/>
        <v>0</v>
      </c>
      <c r="AC82" s="30">
        <f t="shared" si="58"/>
        <v>0</v>
      </c>
      <c r="AD82" s="30">
        <f t="shared" si="59"/>
        <v>0</v>
      </c>
      <c r="AE82" s="30">
        <f t="shared" si="60"/>
        <v>0</v>
      </c>
      <c r="AF82" s="30">
        <f t="shared" si="61"/>
        <v>0</v>
      </c>
      <c r="AG82" s="30">
        <f t="shared" si="28"/>
        <v>1.6694915254237288</v>
      </c>
      <c r="AH82" s="30">
        <f t="shared" si="63"/>
        <v>0</v>
      </c>
      <c r="AI82" s="30">
        <f t="shared" si="64"/>
        <v>0</v>
      </c>
      <c r="AJ82" s="30">
        <f t="shared" si="65"/>
        <v>0</v>
      </c>
      <c r="AK82" s="30">
        <f t="shared" si="66"/>
        <v>0</v>
      </c>
      <c r="AL82" s="30">
        <f t="shared" si="20"/>
        <v>0</v>
      </c>
    </row>
    <row r="83" spans="1:38" ht="56.25" customHeight="1" x14ac:dyDescent="0.25">
      <c r="A83" s="4" t="s">
        <v>143</v>
      </c>
      <c r="B83" s="26" t="s">
        <v>174</v>
      </c>
      <c r="C83" s="12" t="s">
        <v>179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45">
        <v>1.0760000000000001</v>
      </c>
      <c r="AA83" s="30">
        <f t="shared" si="56"/>
        <v>0</v>
      </c>
      <c r="AB83" s="30">
        <f t="shared" si="57"/>
        <v>0</v>
      </c>
      <c r="AC83" s="30">
        <f t="shared" si="58"/>
        <v>0</v>
      </c>
      <c r="AD83" s="30">
        <f t="shared" si="59"/>
        <v>0</v>
      </c>
      <c r="AE83" s="30">
        <f t="shared" si="60"/>
        <v>0</v>
      </c>
      <c r="AF83" s="30">
        <f t="shared" si="61"/>
        <v>0</v>
      </c>
      <c r="AG83" s="30">
        <f t="shared" si="28"/>
        <v>1.0760000000000001</v>
      </c>
      <c r="AH83" s="30">
        <f t="shared" si="63"/>
        <v>0</v>
      </c>
      <c r="AI83" s="30">
        <f t="shared" si="64"/>
        <v>0</v>
      </c>
      <c r="AJ83" s="30">
        <f t="shared" si="65"/>
        <v>0</v>
      </c>
      <c r="AK83" s="30">
        <f t="shared" si="66"/>
        <v>0</v>
      </c>
      <c r="AL83" s="30">
        <f t="shared" si="20"/>
        <v>0</v>
      </c>
    </row>
    <row r="84" spans="1:38" ht="30.75" customHeight="1" x14ac:dyDescent="0.25">
      <c r="A84" s="4" t="s">
        <v>144</v>
      </c>
      <c r="B84" s="26" t="s">
        <v>175</v>
      </c>
      <c r="C84" s="12" t="s">
        <v>194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f t="shared" ref="Z84:AL84" si="67">Z85+Z87</f>
        <v>0</v>
      </c>
      <c r="AA84" s="30">
        <f t="shared" si="67"/>
        <v>0</v>
      </c>
      <c r="AB84" s="30">
        <f t="shared" si="67"/>
        <v>0</v>
      </c>
      <c r="AC84" s="30">
        <f t="shared" si="67"/>
        <v>0</v>
      </c>
      <c r="AD84" s="30">
        <f t="shared" si="67"/>
        <v>0</v>
      </c>
      <c r="AE84" s="30">
        <f t="shared" si="67"/>
        <v>0</v>
      </c>
      <c r="AF84" s="30">
        <f t="shared" si="67"/>
        <v>0</v>
      </c>
      <c r="AG84" s="30">
        <f t="shared" si="67"/>
        <v>0</v>
      </c>
      <c r="AH84" s="30">
        <f t="shared" si="67"/>
        <v>0</v>
      </c>
      <c r="AI84" s="30">
        <f t="shared" si="67"/>
        <v>0</v>
      </c>
      <c r="AJ84" s="30">
        <f t="shared" si="67"/>
        <v>0</v>
      </c>
      <c r="AK84" s="30">
        <f t="shared" si="67"/>
        <v>0</v>
      </c>
      <c r="AL84" s="30">
        <f t="shared" si="67"/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Гришина Татьяна Юрьевна</cp:lastModifiedBy>
  <cp:lastPrinted>2016-05-12T07:53:58Z</cp:lastPrinted>
  <dcterms:created xsi:type="dcterms:W3CDTF">2009-07-27T10:10:26Z</dcterms:created>
  <dcterms:modified xsi:type="dcterms:W3CDTF">2018-02-24T07:05:30Z</dcterms:modified>
</cp:coreProperties>
</file>